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updateLinks="never" codeName="ThisWorkbook" defaultThemeVersion="124226"/>
  <mc:AlternateContent xmlns:mc="http://schemas.openxmlformats.org/markup-compatibility/2006">
    <mc:Choice Requires="x15">
      <x15ac:absPath xmlns:x15ac="http://schemas.microsoft.com/office/spreadsheetml/2010/11/ac" url="S:\Budget\Individual CIP Workbooks to be added to website\"/>
    </mc:Choice>
  </mc:AlternateContent>
  <xr:revisionPtr revIDLastSave="0" documentId="13_ncr:1_{9B4BF715-79F9-4A63-BE97-240A471ACB90}" xr6:coauthVersionLast="36" xr6:coauthVersionMax="36" xr10:uidLastSave="{00000000-0000-0000-0000-000000000000}"/>
  <bookViews>
    <workbookView xWindow="240" yWindow="90" windowWidth="20115" windowHeight="6735" xr2:uid="{00000000-000D-0000-FFFF-FFFF00000000}"/>
  </bookViews>
  <sheets>
    <sheet name="Lori Wilson Park" sheetId="1" r:id="rId1"/>
    <sheet name="Tourism Capital Projects" sheetId="2" r:id="rId2"/>
    <sheet name="Space Coast Stadium Capital" sheetId="3" r:id="rId3"/>
  </sheets>
  <externalReferences>
    <externalReference r:id="rId4"/>
    <externalReference r:id="rId5"/>
    <externalReference r:id="rId6"/>
  </externalReferences>
  <definedNames>
    <definedName name="_dis5" localSheetId="0">#REF!</definedName>
    <definedName name="_dis5" localSheetId="2">#REF!</definedName>
    <definedName name="_dis5" localSheetId="1">#REF!</definedName>
    <definedName name="_dis5">#REF!</definedName>
    <definedName name="_dis6">'[1]#REF'!$A$288</definedName>
    <definedName name="_oe6" localSheetId="2">'[2]Parks Imp 00'!#REF!</definedName>
    <definedName name="_oe6" localSheetId="1">'[2]Parks Imp 00'!#REF!</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0">#REF!</definedName>
    <definedName name="Capacity_Score" localSheetId="2">#REF!</definedName>
    <definedName name="Capacity_Score" localSheetId="1">#REF!</definedName>
    <definedName name="Capacity_Score">#REF!</definedName>
    <definedName name="con" localSheetId="2">#REF!</definedName>
    <definedName name="con" localSheetId="1">#REF!</definedName>
    <definedName name="con">#REF!</definedName>
    <definedName name="Criticality" localSheetId="2">#REF!</definedName>
    <definedName name="Criticality" localSheetId="1">#REF!</definedName>
    <definedName name="Criticality">#REF!</definedName>
    <definedName name="d1storm" localSheetId="2">#REF!</definedName>
    <definedName name="d1storm" localSheetId="1">#REF!</definedName>
    <definedName name="d1storm">#REF!</definedName>
    <definedName name="entf">'[1]#REF'!$A$824</definedName>
    <definedName name="fdd">'[1]parks imp'!$A$829</definedName>
    <definedName name="GF" localSheetId="0">#REF!</definedName>
    <definedName name="GF" localSheetId="2">#REF!</definedName>
    <definedName name="GF" localSheetId="1">#REF!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0">#REF!</definedName>
    <definedName name="mstu" localSheetId="2">#REF!</definedName>
    <definedName name="mstu" localSheetId="1">#REF!</definedName>
    <definedName name="mstu">#REF!</definedName>
    <definedName name="_xlnm.Print_Area" localSheetId="0">'Lori Wilson Park'!$A$1:$I$24</definedName>
    <definedName name="_xlnm.Print_Area" localSheetId="2">'Space Coast Stadium Capital'!$A$1:$I$24</definedName>
    <definedName name="_xlnm.Print_Area" localSheetId="1">'Tourism Capital Projects'!$A$1:$I$24</definedName>
    <definedName name="Projected_Revenue" localSheetId="0">#REF!</definedName>
    <definedName name="Projected_Revenue" localSheetId="2">#REF!</definedName>
    <definedName name="Projected_Revenue" localSheetId="1">#REF!</definedName>
    <definedName name="Projected_Revenue">#REF!</definedName>
    <definedName name="Reliability_Score" localSheetId="2">#REF!</definedName>
    <definedName name="Reliability_Score" localSheetId="1">#REF!</definedName>
    <definedName name="Reliability_Score">#REF!</definedName>
    <definedName name="Repair_Type" localSheetId="2">#REF!</definedName>
    <definedName name="Repair_Type" localSheetId="1">#REF!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calcMode="manual" concurrentCalc="0"/>
</workbook>
</file>

<file path=xl/calcChain.xml><?xml version="1.0" encoding="utf-8"?>
<calcChain xmlns="http://schemas.openxmlformats.org/spreadsheetml/2006/main">
  <c r="C19" i="3" l="1"/>
  <c r="I22" i="3"/>
  <c r="I14" i="3"/>
  <c r="D24" i="3"/>
  <c r="D19" i="3"/>
  <c r="H24" i="2"/>
  <c r="G24" i="2"/>
  <c r="F24" i="2"/>
  <c r="E24" i="2"/>
  <c r="D24" i="2"/>
  <c r="I22" i="2"/>
  <c r="D19" i="2"/>
  <c r="H19" i="2"/>
  <c r="G19" i="2"/>
  <c r="F19" i="2"/>
  <c r="E19" i="2"/>
  <c r="I14" i="2"/>
  <c r="E24" i="3"/>
  <c r="E19" i="3"/>
  <c r="E24" i="1"/>
  <c r="E19" i="1"/>
  <c r="G19" i="3"/>
  <c r="G24" i="3"/>
  <c r="C22" i="1"/>
  <c r="I15" i="3"/>
  <c r="I16" i="3"/>
  <c r="I17" i="3"/>
  <c r="I18" i="3"/>
  <c r="I20" i="3"/>
  <c r="I21" i="3"/>
  <c r="I23" i="3"/>
  <c r="H24" i="3"/>
  <c r="B24" i="3"/>
  <c r="H19" i="3"/>
  <c r="B19" i="3"/>
  <c r="I19" i="3"/>
  <c r="I15" i="2"/>
  <c r="I16" i="2"/>
  <c r="I17" i="2"/>
  <c r="I18" i="2"/>
  <c r="I20" i="2"/>
  <c r="I21" i="2"/>
  <c r="I23" i="2"/>
  <c r="I24" i="3"/>
  <c r="B24" i="2"/>
  <c r="I24" i="2"/>
  <c r="B19" i="2"/>
  <c r="I19" i="2"/>
  <c r="I22" i="1"/>
  <c r="I15" i="1"/>
  <c r="I16" i="1"/>
  <c r="I17" i="1"/>
  <c r="I18" i="1"/>
  <c r="I20" i="1"/>
  <c r="I21" i="1"/>
  <c r="I23" i="1"/>
  <c r="C24" i="1"/>
  <c r="I14" i="1"/>
  <c r="C19" i="1"/>
  <c r="H24" i="1"/>
  <c r="G24" i="1"/>
  <c r="F24" i="1"/>
  <c r="D24" i="1"/>
  <c r="B24" i="1"/>
  <c r="H19" i="1"/>
  <c r="G19" i="1"/>
  <c r="F19" i="1"/>
  <c r="D19" i="1"/>
  <c r="B19" i="1"/>
  <c r="I24" i="1"/>
  <c r="I19" i="1"/>
</calcChain>
</file>

<file path=xl/sharedStrings.xml><?xml version="1.0" encoding="utf-8"?>
<sst xmlns="http://schemas.openxmlformats.org/spreadsheetml/2006/main" count="74" uniqueCount="32">
  <si>
    <t>Total Expense</t>
  </si>
  <si>
    <t>All Prior Fiscal Years</t>
  </si>
  <si>
    <t>Total Revenue</t>
  </si>
  <si>
    <t>Revenue or Expense Category</t>
  </si>
  <si>
    <t>Project Description, Milestones and Service Impact</t>
  </si>
  <si>
    <t>Planning/Design Expense</t>
  </si>
  <si>
    <t>Construction Expense</t>
  </si>
  <si>
    <t>Other Expense</t>
  </si>
  <si>
    <t>Land Expense</t>
  </si>
  <si>
    <t>Fiscal Year 2020</t>
  </si>
  <si>
    <t>Fiscal Year 2021</t>
  </si>
  <si>
    <t>Fiscal Year 2022</t>
  </si>
  <si>
    <t>Fiscal Year 2023</t>
  </si>
  <si>
    <t>Tourist Development Tax</t>
  </si>
  <si>
    <t>Other Contributions and Donations</t>
  </si>
  <si>
    <t>Project Total: $5,038,976</t>
  </si>
  <si>
    <t>PROGRAM NAME: TOURISM DEVELOPMENT</t>
  </si>
  <si>
    <t>TOURISM DEVELOPMENT OFFICE</t>
  </si>
  <si>
    <t>10/01/2017 - 09/30/2021</t>
  </si>
  <si>
    <t>Funded Program #</t>
  </si>
  <si>
    <t>This project focuses on funding capital renovations to Lori Wilson Park, as a beach-front park, in order to provide a safe environment and attract tourists and guests to participate in events held, tour the attractions, shopping, dining, using the dog park, and utilize the public structures upon completion of the renovation. Public Input was completed in F Y 17, Design &amp; Planning as well as Renovation &amp; Construction was put on hold until an agreement to transition the park to the City of Cocoa Beach is developed. This transition includes an undetermined amount (estimated $2M) going to the City for repairs to the boardwalk. Lori Wilson Park serves as a Capital Icon of Brevard County and with on-going maintenance, repairs, and improvements is able to house Brevard County Ocean Rescue and hold events open to the public provided at a facility that is both renovated and safe.</t>
  </si>
  <si>
    <t>PROJECT NAME: TOURISM CAPITAL PROJECTS F Y 21</t>
  </si>
  <si>
    <t>10/01/2020 - 09/30/2021</t>
  </si>
  <si>
    <t xml:space="preserve"> </t>
  </si>
  <si>
    <t xml:space="preserve">PROJECT NAME: SPACE COAST STADIUM CAPITAL IMPROVEMNTS F Y 21 </t>
  </si>
  <si>
    <t>$500,000 is set aside annually in the Stadium Capital fund for future capital improvements. $250,000 is funded by Tourist Development Tax and $250,000 is funded by annual payment from the U S S S A. If the funds are unused in a particular fiscal year, they carry forward. The Space Coast Stadium Complex serves as a capital icon of Brevard County and with on-going capital improvements is able to house U S S S A amateur teams and events open to the public provided at a world-class facility that is both safe and modernized.</t>
  </si>
  <si>
    <t>Fiscal Year  
2025 &amp; Future</t>
  </si>
  <si>
    <t>Fiscal Year 2024</t>
  </si>
  <si>
    <t>Project Total: $9,100,000</t>
  </si>
  <si>
    <t>Project Total: $1206187</t>
  </si>
  <si>
    <r>
      <t>PROJECT NAME</t>
    </r>
    <r>
      <rPr>
        <sz val="12"/>
        <rFont val="Calibri"/>
        <family val="2"/>
        <scheme val="minor"/>
      </rPr>
      <t xml:space="preserve">: </t>
    </r>
    <r>
      <rPr>
        <b/>
        <sz val="12"/>
        <rFont val="Calibri"/>
        <family val="2"/>
        <scheme val="minor"/>
      </rPr>
      <t>LORI WILSON PARK PROJECT</t>
    </r>
  </si>
  <si>
    <t xml:space="preserve">These are funds put in place for future capital facilities projects approved by the Capital Facilities Subcommittee, the Tourist Development Council and the Board of County Commissioners. These capital projects are verified by the County Attorney's Office to be viable projects to receive support with Tourist Development Tax dollars per State Statute and local ordinance. The capital projects approved and supported through the Tourism capital facilities plan will serve as safe world-class attractions and facilities open to both tourists, visitors and the community.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</si>
</sst>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quot;$&quot;#,##0\)"/>
  </numFmts>
  <fonts count="29" x14ac:knownFonts="1">
    <font>
      <sz val="11"/>
      <color theme="1"/>
      <name val="Calibri"/>
      <family val="2"/>
      <scheme val="minor"/>
    </font>
    <font>
      <sz val="11"/>
      <color theme="1"/>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sz val="12"/>
      <name val="Calibri"/>
      <family val="2"/>
      <scheme val="minor"/>
    </font>
    <font>
      <b/>
      <sz val="12"/>
      <name val="Calibri"/>
      <family val="2"/>
      <scheme val="minor"/>
    </font>
    <font>
      <b/>
      <i/>
      <sz val="10"/>
      <name val="Calibri"/>
      <family val="2"/>
      <scheme val="minor"/>
    </font>
    <font>
      <b/>
      <sz val="10"/>
      <name val="Calibri"/>
      <family val="2"/>
      <scheme val="minor"/>
    </font>
    <font>
      <b/>
      <sz val="12"/>
      <color theme="1"/>
      <name val="Calibri"/>
      <family val="2"/>
      <scheme val="minor"/>
    </font>
    <font>
      <b/>
      <sz val="11"/>
      <color theme="1"/>
      <name val="Calibri"/>
      <family val="2"/>
      <scheme val="minor"/>
    </font>
    <font>
      <b/>
      <sz val="8"/>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7" fillId="0" borderId="1">
      <alignment horizontal="centerContinuous"/>
    </xf>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3" fontId="1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0" fillId="0" borderId="0"/>
    <xf numFmtId="0" fontId="1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8"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xf numFmtId="0" fontId="10" fillId="0" borderId="0"/>
    <xf numFmtId="0" fontId="10"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0" fillId="0" borderId="0" applyFont="0" applyFill="0" applyBorder="0" applyAlignment="0" applyProtection="0"/>
    <xf numFmtId="9" fontId="2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21" fillId="0" borderId="0">
      <alignment horizontal="center"/>
    </xf>
    <xf numFmtId="0" fontId="10" fillId="0" borderId="0"/>
    <xf numFmtId="0" fontId="10" fillId="0" borderId="0"/>
    <xf numFmtId="2" fontId="21" fillId="0"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25">
    <xf numFmtId="0" fontId="0" fillId="0" borderId="0" xfId="0"/>
    <xf numFmtId="0" fontId="3" fillId="0" borderId="0" xfId="0" applyFont="1" applyBorder="1"/>
    <xf numFmtId="0" fontId="3" fillId="0" borderId="0" xfId="0" applyFont="1" applyBorder="1" applyAlignment="1">
      <alignment horizontal="left"/>
    </xf>
    <xf numFmtId="0" fontId="4" fillId="0" borderId="0" xfId="0" applyFont="1" applyBorder="1"/>
    <xf numFmtId="0" fontId="4" fillId="0" borderId="0" xfId="0" applyFont="1" applyBorder="1" applyAlignment="1"/>
    <xf numFmtId="0" fontId="5" fillId="0" borderId="0" xfId="0" applyFont="1" applyBorder="1" applyAlignment="1"/>
    <xf numFmtId="0" fontId="3" fillId="0" borderId="0" xfId="0" applyFont="1" applyBorder="1" applyAlignment="1">
      <alignment vertical="top" wrapText="1"/>
    </xf>
    <xf numFmtId="0" fontId="5" fillId="0" borderId="0" xfId="0" applyFont="1" applyBorder="1" applyAlignment="1">
      <alignment horizontal="left"/>
    </xf>
    <xf numFmtId="0" fontId="0" fillId="0" borderId="0" xfId="0" applyBorder="1"/>
    <xf numFmtId="0" fontId="6" fillId="0" borderId="0" xfId="0" applyFont="1" applyBorder="1" applyAlignment="1">
      <alignment vertical="top"/>
    </xf>
    <xf numFmtId="0" fontId="4" fillId="0" borderId="0" xfId="0" applyFont="1" applyBorder="1" applyAlignment="1">
      <alignment vertical="top"/>
    </xf>
    <xf numFmtId="0" fontId="23" fillId="0" borderId="0" xfId="0" applyFont="1" applyBorder="1" applyAlignment="1"/>
    <xf numFmtId="164" fontId="24" fillId="0" borderId="0" xfId="0" applyNumberFormat="1" applyFont="1" applyBorder="1" applyAlignment="1">
      <alignment horizontal="left" indent="1"/>
    </xf>
    <xf numFmtId="164" fontId="2" fillId="0" borderId="0" xfId="0" applyNumberFormat="1" applyFont="1" applyBorder="1" applyAlignment="1">
      <alignment horizontal="left"/>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164" fontId="2" fillId="0" borderId="0" xfId="0" applyNumberFormat="1" applyFont="1" applyBorder="1" applyAlignment="1">
      <alignment horizontal="left"/>
    </xf>
    <xf numFmtId="164" fontId="2" fillId="0" borderId="0" xfId="0" applyNumberFormat="1" applyFont="1" applyBorder="1" applyAlignment="1">
      <alignment horizontal="left"/>
    </xf>
    <xf numFmtId="0" fontId="26" fillId="0" borderId="0" xfId="0" applyFont="1" applyBorder="1"/>
    <xf numFmtId="164" fontId="2" fillId="0" borderId="0" xfId="0" applyNumberFormat="1" applyFont="1" applyBorder="1" applyAlignment="1">
      <alignment horizontal="left"/>
    </xf>
    <xf numFmtId="164" fontId="2" fillId="0" borderId="0" xfId="0" applyNumberFormat="1" applyFont="1" applyBorder="1" applyAlignment="1">
      <alignment horizontal="left"/>
    </xf>
    <xf numFmtId="164" fontId="28" fillId="0" borderId="0" xfId="0" applyNumberFormat="1" applyFont="1" applyBorder="1" applyAlignment="1">
      <alignment horizontal="left"/>
    </xf>
    <xf numFmtId="0" fontId="27" fillId="0" borderId="0" xfId="0" applyFont="1"/>
    <xf numFmtId="0" fontId="3" fillId="0" borderId="0" xfId="0" applyFont="1" applyBorder="1" applyAlignment="1">
      <alignment horizontal="left" vertical="top" wrapText="1"/>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39">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13:I24" totalsRowShown="0" headerRowDxfId="38" dataDxfId="36" headerRowBorderDxfId="37" tableBorderDxfId="35">
  <tableColumns count="9">
    <tableColumn id="1" xr3:uid="{00000000-0010-0000-0000-000001000000}" name="Revenue or Expense Category" dataDxfId="34"/>
    <tableColumn id="3" xr3:uid="{00000000-0010-0000-0000-000003000000}" name="All Prior Fiscal Years" dataDxfId="33"/>
    <tableColumn id="4" xr3:uid="{00000000-0010-0000-0000-000004000000}" name="Fiscal Year 2020" dataDxfId="32"/>
    <tableColumn id="5" xr3:uid="{00000000-0010-0000-0000-000005000000}" name="Fiscal Year 2021" dataDxfId="31"/>
    <tableColumn id="6" xr3:uid="{00000000-0010-0000-0000-000006000000}" name="Fiscal Year 2022" dataDxfId="30"/>
    <tableColumn id="7" xr3:uid="{00000000-0010-0000-0000-000007000000}" name="Fiscal Year 2023" dataDxfId="29"/>
    <tableColumn id="8" xr3:uid="{00000000-0010-0000-0000-000008000000}" name="Fiscal Year 2024" dataDxfId="28"/>
    <tableColumn id="9" xr3:uid="{00000000-0010-0000-0000-000009000000}" name="Fiscal Year  _x000a_2025 &amp; Future" dataDxfId="27"/>
    <tableColumn id="10" xr3:uid="{00000000-0010-0000-0000-00000A000000}" name="Total Revenue" dataDxfId="26">
      <calculatedColumnFormula>SUM(Table14[[#This Row],[All Prior Fiscal Years]:[Fiscal Year  
2025 &amp; Future]])</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D27245-1245-4B3D-A361-FD0971BE76FB}" name="Table142" displayName="Table142" ref="A13:I24" totalsRowShown="0" headerRowDxfId="25" dataDxfId="23" headerRowBorderDxfId="24" tableBorderDxfId="22">
  <tableColumns count="9">
    <tableColumn id="1" xr3:uid="{C3F5FBFB-0729-47C8-9D56-1B5DC1D4FDDF}" name="Revenue or Expense Category" dataDxfId="21"/>
    <tableColumn id="3" xr3:uid="{E8378FAB-1365-4D22-887F-AAF22D6F1A5C}" name="All Prior Fiscal Years" dataDxfId="20"/>
    <tableColumn id="4" xr3:uid="{BDEF93FC-8863-4A27-B5F9-39CF57B972AA}" name="Fiscal Year 2020" dataDxfId="19"/>
    <tableColumn id="5" xr3:uid="{BF134C3B-1ABC-4999-BCE5-7CF7E2928264}" name="Fiscal Year 2021" dataDxfId="18"/>
    <tableColumn id="6" xr3:uid="{E407146A-6494-4C57-8615-F116B9651860}" name="Fiscal Year 2022" dataDxfId="17"/>
    <tableColumn id="7" xr3:uid="{997AF314-F941-479E-BE80-C285E545AC25}" name="Fiscal Year 2023" dataDxfId="16"/>
    <tableColumn id="8" xr3:uid="{DFD1E34F-9DC4-4B84-89EB-CAB37994A0C6}" name="Fiscal Year 2024" dataDxfId="15"/>
    <tableColumn id="9" xr3:uid="{054513CE-B2D1-43A7-815C-D02F7C16F738}" name="Fiscal Year  _x000a_2025 &amp; Future" dataDxfId="14"/>
    <tableColumn id="10" xr3:uid="{C405053E-0B10-44C9-B709-3FE5C529BA0F}" name="Total Revenue" dataDxfId="13">
      <calculatedColumnFormula>SUM(Table142[[#This Row],[All Prior Fiscal Years]:[Fiscal Year  
2025 &amp; Future]])</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37305D2-FC3A-460E-8091-AB1B578BA2D3}" name="Table1423" displayName="Table1423" ref="A13:I24" totalsRowShown="0" headerRowDxfId="12" dataDxfId="10" headerRowBorderDxfId="11" tableBorderDxfId="9">
  <tableColumns count="9">
    <tableColumn id="1" xr3:uid="{48829EA4-E5E9-49E9-9345-4ABD5073AAC8}" name="Revenue or Expense Category" dataDxfId="8"/>
    <tableColumn id="3" xr3:uid="{DCCEFF0F-02C8-4A26-B7B0-2B3B63467444}" name="All Prior Fiscal Years" dataDxfId="7"/>
    <tableColumn id="4" xr3:uid="{B9085148-113C-4635-A19B-976DB6B022E3}" name="Fiscal Year 2020" dataDxfId="6"/>
    <tableColumn id="5" xr3:uid="{DEAEE478-80A9-4570-94F0-9E13ECC8AC7D}" name="Fiscal Year 2021" dataDxfId="5"/>
    <tableColumn id="6" xr3:uid="{BA50DE0C-5E89-424B-B25E-7C9B34D2F62C}" name="Fiscal Year 2022" dataDxfId="4"/>
    <tableColumn id="7" xr3:uid="{9F141A2F-9D45-425E-BF76-6F9508992670}" name="Fiscal Year 2023" dataDxfId="3"/>
    <tableColumn id="8" xr3:uid="{6F9F4F1D-62A6-4E10-9D8A-10BDD50DC7F5}" name="Fiscal Year 2024" dataDxfId="2"/>
    <tableColumn id="9" xr3:uid="{651FFC0B-FE9A-41DA-9DDE-DAB003FAE722}" name="Fiscal Year  _x000a_2025 &amp; Future" dataDxfId="1"/>
    <tableColumn id="10" xr3:uid="{D4F0B886-C4D4-4DF9-AF5F-C4F8E96E0242}" name="Total Revenue" dataDxfId="0">
      <calculatedColumnFormula>SUM(Table1423[[#This Row],[All Prior Fiscal Years]:[Fiscal Year  
2025 &amp; Future]])</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5"/>
  <sheetViews>
    <sheetView tabSelected="1" view="pageBreakPreview" zoomScaleNormal="100" zoomScaleSheetLayoutView="100" workbookViewId="0">
      <selection activeCell="A13" sqref="A13:XFD13"/>
    </sheetView>
  </sheetViews>
  <sheetFormatPr defaultRowHeight="15" x14ac:dyDescent="0.25"/>
  <cols>
    <col min="1" max="1" width="29.85546875" style="8" customWidth="1"/>
    <col min="2" max="2" width="11" style="8" customWidth="1"/>
    <col min="3" max="3" width="12" style="8" customWidth="1"/>
    <col min="4" max="5" width="11.28515625" style="8" customWidth="1"/>
    <col min="6" max="6" width="9.85546875" style="8" customWidth="1"/>
    <col min="7" max="7" width="9.7109375" style="8" customWidth="1"/>
    <col min="8" max="8" width="14" style="8" customWidth="1"/>
    <col min="9" max="9" width="12" style="8" customWidth="1"/>
  </cols>
  <sheetData>
    <row r="1" spans="1:9" ht="15.75" x14ac:dyDescent="0.25">
      <c r="A1" s="11" t="s">
        <v>17</v>
      </c>
    </row>
    <row r="2" spans="1:9" ht="15.75" x14ac:dyDescent="0.25">
      <c r="A2" s="11" t="s">
        <v>16</v>
      </c>
    </row>
    <row r="3" spans="1:9" ht="15" customHeight="1" x14ac:dyDescent="0.25">
      <c r="A3" s="11" t="s">
        <v>30</v>
      </c>
      <c r="B3" s="9"/>
      <c r="C3" s="9"/>
      <c r="D3" s="9"/>
      <c r="E3" s="9"/>
      <c r="F3" s="9"/>
      <c r="G3" s="9"/>
      <c r="H3" s="9"/>
      <c r="I3" s="9"/>
    </row>
    <row r="4" spans="1:9" x14ac:dyDescent="0.25">
      <c r="A4" s="3" t="s">
        <v>15</v>
      </c>
      <c r="B4" s="4"/>
      <c r="C4" s="4"/>
      <c r="D4" s="4"/>
      <c r="E4" s="4"/>
      <c r="F4" s="10"/>
      <c r="G4" s="10"/>
      <c r="H4" s="10"/>
      <c r="I4" s="10"/>
    </row>
    <row r="5" spans="1:9" x14ac:dyDescent="0.25">
      <c r="A5" s="3" t="s">
        <v>18</v>
      </c>
      <c r="B5" s="3"/>
      <c r="C5" s="3"/>
      <c r="D5" s="3"/>
      <c r="E5" s="3"/>
      <c r="F5" s="10"/>
      <c r="G5" s="10"/>
      <c r="H5" s="10"/>
      <c r="I5" s="10"/>
    </row>
    <row r="6" spans="1:9" x14ac:dyDescent="0.25">
      <c r="A6" s="3" t="s">
        <v>19</v>
      </c>
      <c r="B6" s="3"/>
      <c r="C6" s="3"/>
      <c r="D6" s="3"/>
      <c r="E6" s="3"/>
      <c r="F6" s="10"/>
      <c r="G6" s="10"/>
      <c r="H6" s="10"/>
      <c r="I6" s="10"/>
    </row>
    <row r="7" spans="1:9" x14ac:dyDescent="0.25">
      <c r="A7" s="5" t="s">
        <v>4</v>
      </c>
      <c r="B7" s="4"/>
      <c r="C7" s="3"/>
      <c r="D7" s="3"/>
      <c r="E7" s="3"/>
      <c r="F7" s="10"/>
      <c r="G7" s="10"/>
      <c r="H7" s="10"/>
      <c r="I7" s="10"/>
    </row>
    <row r="8" spans="1:9" x14ac:dyDescent="0.25">
      <c r="A8" s="24" t="s">
        <v>20</v>
      </c>
      <c r="B8" s="24"/>
      <c r="C8" s="24"/>
      <c r="D8" s="24"/>
      <c r="E8" s="24"/>
      <c r="F8" s="24"/>
      <c r="G8" s="24"/>
      <c r="H8" s="24"/>
      <c r="I8" s="24"/>
    </row>
    <row r="9" spans="1:9" x14ac:dyDescent="0.25">
      <c r="A9" s="24"/>
      <c r="B9" s="24"/>
      <c r="C9" s="24"/>
      <c r="D9" s="24"/>
      <c r="E9" s="24"/>
      <c r="F9" s="24"/>
      <c r="G9" s="24"/>
      <c r="H9" s="24"/>
      <c r="I9" s="24"/>
    </row>
    <row r="10" spans="1:9" x14ac:dyDescent="0.25">
      <c r="A10" s="24"/>
      <c r="B10" s="24"/>
      <c r="C10" s="24"/>
      <c r="D10" s="24"/>
      <c r="E10" s="24"/>
      <c r="F10" s="24"/>
      <c r="G10" s="24"/>
      <c r="H10" s="24"/>
      <c r="I10" s="24"/>
    </row>
    <row r="11" spans="1:9" x14ac:dyDescent="0.25">
      <c r="A11" s="24"/>
      <c r="B11" s="24"/>
      <c r="C11" s="24"/>
      <c r="D11" s="24"/>
      <c r="E11" s="24"/>
      <c r="F11" s="24"/>
      <c r="G11" s="24"/>
      <c r="H11" s="24"/>
      <c r="I11" s="24"/>
    </row>
    <row r="12" spans="1:9" ht="42.6" customHeight="1" x14ac:dyDescent="0.25">
      <c r="A12" s="24"/>
      <c r="B12" s="24"/>
      <c r="C12" s="24"/>
      <c r="D12" s="24"/>
      <c r="E12" s="24"/>
      <c r="F12" s="24"/>
      <c r="G12" s="24"/>
      <c r="H12" s="24"/>
      <c r="I12" s="24"/>
    </row>
    <row r="13" spans="1:9" ht="25.5" x14ac:dyDescent="0.25">
      <c r="A13" s="14" t="s">
        <v>3</v>
      </c>
      <c r="B13" s="15" t="s">
        <v>1</v>
      </c>
      <c r="C13" s="16" t="s">
        <v>9</v>
      </c>
      <c r="D13" s="16" t="s">
        <v>10</v>
      </c>
      <c r="E13" s="16" t="s">
        <v>11</v>
      </c>
      <c r="F13" s="16" t="s">
        <v>12</v>
      </c>
      <c r="G13" s="16" t="s">
        <v>27</v>
      </c>
      <c r="H13" s="16" t="s">
        <v>26</v>
      </c>
      <c r="I13" s="16" t="s">
        <v>2</v>
      </c>
    </row>
    <row r="14" spans="1:9" ht="15" customHeight="1" x14ac:dyDescent="0.25">
      <c r="A14" s="13" t="s">
        <v>13</v>
      </c>
      <c r="B14" s="13">
        <v>5038976</v>
      </c>
      <c r="C14" s="13">
        <v>0</v>
      </c>
      <c r="D14" s="20">
        <v>0</v>
      </c>
      <c r="E14" s="20">
        <v>0</v>
      </c>
      <c r="F14" s="13">
        <v>0</v>
      </c>
      <c r="G14" s="13">
        <v>0</v>
      </c>
      <c r="H14" s="13">
        <v>0</v>
      </c>
      <c r="I14" s="13">
        <f>SUM(Table14[[#This Row],[All Prior Fiscal Years]:[Fiscal Year  
2025 &amp; Future]])</f>
        <v>5038976</v>
      </c>
    </row>
    <row r="15" spans="1:9" x14ac:dyDescent="0.25">
      <c r="A15" s="13"/>
      <c r="B15" s="13">
        <v>0</v>
      </c>
      <c r="C15" s="13">
        <v>0</v>
      </c>
      <c r="D15" s="20">
        <v>0</v>
      </c>
      <c r="E15" s="20">
        <v>0</v>
      </c>
      <c r="F15" s="13">
        <v>0</v>
      </c>
      <c r="G15" s="13">
        <v>0</v>
      </c>
      <c r="H15" s="13">
        <v>0</v>
      </c>
      <c r="I15" s="13">
        <f>SUM(Table14[[#This Row],[All Prior Fiscal Years]:[Fiscal Year  
2025 &amp; Future]])</f>
        <v>0</v>
      </c>
    </row>
    <row r="16" spans="1:9" x14ac:dyDescent="0.25">
      <c r="A16" s="13"/>
      <c r="B16" s="13">
        <v>0</v>
      </c>
      <c r="C16" s="13">
        <v>0</v>
      </c>
      <c r="D16" s="20">
        <v>0</v>
      </c>
      <c r="E16" s="20">
        <v>0</v>
      </c>
      <c r="F16" s="13">
        <v>0</v>
      </c>
      <c r="G16" s="13">
        <v>0</v>
      </c>
      <c r="H16" s="13">
        <v>0</v>
      </c>
      <c r="I16" s="13">
        <f>SUM(Table14[[#This Row],[All Prior Fiscal Years]:[Fiscal Year  
2025 &amp; Future]])</f>
        <v>0</v>
      </c>
    </row>
    <row r="17" spans="1:9" x14ac:dyDescent="0.25">
      <c r="A17" s="13"/>
      <c r="B17" s="13">
        <v>0</v>
      </c>
      <c r="C17" s="13">
        <v>0</v>
      </c>
      <c r="D17" s="20">
        <v>0</v>
      </c>
      <c r="E17" s="20">
        <v>0</v>
      </c>
      <c r="F17" s="13">
        <v>0</v>
      </c>
      <c r="G17" s="13">
        <v>0</v>
      </c>
      <c r="H17" s="13">
        <v>0</v>
      </c>
      <c r="I17" s="13">
        <f>SUM(Table14[[#This Row],[All Prior Fiscal Years]:[Fiscal Year  
2025 &amp; Future]])</f>
        <v>0</v>
      </c>
    </row>
    <row r="18" spans="1:9" x14ac:dyDescent="0.25">
      <c r="A18" s="13"/>
      <c r="B18" s="13">
        <v>0</v>
      </c>
      <c r="C18" s="13">
        <v>0</v>
      </c>
      <c r="D18" s="20">
        <v>0</v>
      </c>
      <c r="E18" s="20">
        <v>0</v>
      </c>
      <c r="F18" s="13">
        <v>0</v>
      </c>
      <c r="G18" s="13">
        <v>0</v>
      </c>
      <c r="H18" s="13">
        <v>0</v>
      </c>
      <c r="I18" s="13">
        <f>SUM(Table14[[#This Row],[All Prior Fiscal Years]:[Fiscal Year  
2025 &amp; Future]])</f>
        <v>0</v>
      </c>
    </row>
    <row r="19" spans="1:9" s="23" customFormat="1" ht="15" customHeight="1" x14ac:dyDescent="0.25">
      <c r="A19" s="12" t="s">
        <v>2</v>
      </c>
      <c r="B19" s="22">
        <f t="shared" ref="B19:H19" si="0">SUM(B14:B18)</f>
        <v>5038976</v>
      </c>
      <c r="C19" s="22">
        <f>SUBTOTAL(109,C14:C18)</f>
        <v>0</v>
      </c>
      <c r="D19" s="22">
        <f>SUM(D14:D18)</f>
        <v>0</v>
      </c>
      <c r="E19" s="22">
        <f>SUM(E14:E18)</f>
        <v>0</v>
      </c>
      <c r="F19" s="22">
        <f t="shared" si="0"/>
        <v>0</v>
      </c>
      <c r="G19" s="22">
        <f t="shared" si="0"/>
        <v>0</v>
      </c>
      <c r="H19" s="22">
        <f t="shared" si="0"/>
        <v>0</v>
      </c>
      <c r="I19" s="22">
        <f>SUM(Table14[[#This Row],[All Prior Fiscal Years]:[Fiscal Year  
2025 &amp; Future]])</f>
        <v>5038976</v>
      </c>
    </row>
    <row r="20" spans="1:9" ht="15" customHeight="1" x14ac:dyDescent="0.25">
      <c r="A20" s="13" t="s">
        <v>8</v>
      </c>
      <c r="B20" s="13">
        <v>0</v>
      </c>
      <c r="C20" s="13">
        <v>0</v>
      </c>
      <c r="D20" s="20">
        <v>0</v>
      </c>
      <c r="E20" s="20">
        <v>0</v>
      </c>
      <c r="F20" s="13">
        <v>0</v>
      </c>
      <c r="G20" s="13">
        <v>0</v>
      </c>
      <c r="H20" s="13">
        <v>0</v>
      </c>
      <c r="I20" s="13">
        <f>SUM(Table14[[#This Row],[All Prior Fiscal Years]:[Fiscal Year  
2025 &amp; Future]])</f>
        <v>0</v>
      </c>
    </row>
    <row r="21" spans="1:9" x14ac:dyDescent="0.25">
      <c r="A21" s="13" t="s">
        <v>5</v>
      </c>
      <c r="B21" s="13">
        <v>0</v>
      </c>
      <c r="C21" s="13">
        <v>1786.37</v>
      </c>
      <c r="D21" s="20">
        <v>80000</v>
      </c>
      <c r="E21" s="20">
        <v>0</v>
      </c>
      <c r="F21" s="13">
        <v>0</v>
      </c>
      <c r="G21" s="13">
        <v>0</v>
      </c>
      <c r="H21" s="13">
        <v>0</v>
      </c>
      <c r="I21" s="13">
        <f>SUM(Table14[[#This Row],[All Prior Fiscal Years]:[Fiscal Year  
2025 &amp; Future]])</f>
        <v>81786.37</v>
      </c>
    </row>
    <row r="22" spans="1:9" x14ac:dyDescent="0.25">
      <c r="A22" s="13" t="s">
        <v>6</v>
      </c>
      <c r="B22" s="13">
        <v>0</v>
      </c>
      <c r="C22" s="13">
        <f>38976.26-C21</f>
        <v>37189.89</v>
      </c>
      <c r="D22" s="20">
        <v>1170000</v>
      </c>
      <c r="E22" s="20">
        <v>3750000</v>
      </c>
      <c r="F22" s="13">
        <v>0</v>
      </c>
      <c r="G22" s="13">
        <v>0</v>
      </c>
      <c r="H22" s="13">
        <v>0</v>
      </c>
      <c r="I22" s="13">
        <f>SUM(Table14[[#This Row],[All Prior Fiscal Years]:[Fiscal Year  
2025 &amp; Future]])</f>
        <v>4957189.8899999997</v>
      </c>
    </row>
    <row r="23" spans="1:9" x14ac:dyDescent="0.25">
      <c r="A23" s="13" t="s">
        <v>7</v>
      </c>
      <c r="B23" s="13">
        <v>0</v>
      </c>
      <c r="C23" s="13">
        <v>0</v>
      </c>
      <c r="D23" s="20">
        <v>0</v>
      </c>
      <c r="E23" s="20">
        <v>0</v>
      </c>
      <c r="F23" s="13">
        <v>0</v>
      </c>
      <c r="G23" s="13">
        <v>0</v>
      </c>
      <c r="H23" s="13">
        <v>0</v>
      </c>
      <c r="I23" s="13">
        <f>SUM(Table14[[#This Row],[All Prior Fiscal Years]:[Fiscal Year  
2025 &amp; Future]])</f>
        <v>0</v>
      </c>
    </row>
    <row r="24" spans="1:9" s="23" customFormat="1" x14ac:dyDescent="0.25">
      <c r="A24" s="12" t="s">
        <v>0</v>
      </c>
      <c r="B24" s="22">
        <f t="shared" ref="B24:H24" si="1">SUM(B20:B23)</f>
        <v>0</v>
      </c>
      <c r="C24" s="22">
        <f>SUBTOTAL(109,C20:C23)</f>
        <v>38976.26</v>
      </c>
      <c r="D24" s="22">
        <f>SUM(D20:D23)</f>
        <v>1250000</v>
      </c>
      <c r="E24" s="22">
        <f>SUM(E20:E23)</f>
        <v>3750000</v>
      </c>
      <c r="F24" s="22">
        <f t="shared" si="1"/>
        <v>0</v>
      </c>
      <c r="G24" s="22">
        <f t="shared" si="1"/>
        <v>0</v>
      </c>
      <c r="H24" s="22">
        <f t="shared" si="1"/>
        <v>0</v>
      </c>
      <c r="I24" s="22">
        <f>SUM(Table14[[#This Row],[All Prior Fiscal Years]:[Fiscal Year  
2025 &amp; Future]])</f>
        <v>5038976.26</v>
      </c>
    </row>
    <row r="25" spans="1:9" x14ac:dyDescent="0.25">
      <c r="A25" s="6"/>
      <c r="B25" s="6"/>
      <c r="C25" s="6"/>
      <c r="D25" s="6"/>
      <c r="E25" s="6"/>
      <c r="F25" s="7"/>
      <c r="G25" s="7"/>
      <c r="H25" s="2"/>
      <c r="I25" s="1"/>
    </row>
  </sheetData>
  <mergeCells count="1">
    <mergeCell ref="A8:I12"/>
  </mergeCells>
  <pageMargins left="0.75" right="0.75" top="0.75" bottom="0.75" header="0.3" footer="0.3"/>
  <pageSetup orientation="landscape"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86BEF-ADAA-47DE-B04C-3AFFD314F4E5}">
  <dimension ref="A1:I25"/>
  <sheetViews>
    <sheetView view="pageBreakPreview" zoomScaleNormal="100" zoomScaleSheetLayoutView="100" workbookViewId="0">
      <selection activeCell="A13" sqref="A13:XFD13"/>
    </sheetView>
  </sheetViews>
  <sheetFormatPr defaultRowHeight="15" x14ac:dyDescent="0.25"/>
  <cols>
    <col min="1" max="1" width="29.85546875" style="8" customWidth="1"/>
    <col min="2" max="2" width="11" style="8" customWidth="1"/>
    <col min="3" max="3" width="12" style="8" customWidth="1"/>
    <col min="4" max="5" width="11.28515625" style="8" customWidth="1"/>
    <col min="6" max="6" width="9.85546875" style="8" customWidth="1"/>
    <col min="7" max="7" width="9.7109375" style="8" customWidth="1"/>
    <col min="8" max="8" width="14" style="8" customWidth="1"/>
    <col min="9" max="9" width="12" style="8" customWidth="1"/>
  </cols>
  <sheetData>
    <row r="1" spans="1:9" ht="15.75" x14ac:dyDescent="0.25">
      <c r="A1" s="11" t="s">
        <v>17</v>
      </c>
    </row>
    <row r="2" spans="1:9" ht="15.75" x14ac:dyDescent="0.25">
      <c r="A2" s="11" t="s">
        <v>16</v>
      </c>
    </row>
    <row r="3" spans="1:9" ht="15.75" x14ac:dyDescent="0.25">
      <c r="A3" s="19" t="s">
        <v>21</v>
      </c>
    </row>
    <row r="4" spans="1:9" x14ac:dyDescent="0.25">
      <c r="A4" s="3" t="s">
        <v>28</v>
      </c>
      <c r="B4" s="3"/>
      <c r="C4" s="3"/>
      <c r="D4" s="3"/>
      <c r="E4" s="3"/>
      <c r="F4" s="10"/>
      <c r="G4" s="10"/>
      <c r="H4" s="10"/>
      <c r="I4" s="10"/>
    </row>
    <row r="5" spans="1:9" x14ac:dyDescent="0.25">
      <c r="A5" s="3" t="s">
        <v>22</v>
      </c>
      <c r="B5" s="3"/>
      <c r="C5" s="3"/>
      <c r="D5" s="3"/>
      <c r="E5" s="3"/>
      <c r="F5" s="10"/>
      <c r="G5" s="10"/>
      <c r="H5" s="10"/>
      <c r="I5" s="10"/>
    </row>
    <row r="6" spans="1:9" x14ac:dyDescent="0.25">
      <c r="A6" s="3" t="s">
        <v>19</v>
      </c>
      <c r="B6" s="3"/>
      <c r="C6" s="3"/>
      <c r="D6" s="3"/>
      <c r="E6" s="3"/>
      <c r="F6" s="10"/>
      <c r="G6" s="10"/>
      <c r="H6" s="10"/>
      <c r="I6" s="10"/>
    </row>
    <row r="7" spans="1:9" x14ac:dyDescent="0.25">
      <c r="A7" s="5" t="s">
        <v>4</v>
      </c>
      <c r="B7" s="4"/>
      <c r="C7" s="3"/>
      <c r="D7" s="3"/>
      <c r="E7" s="3"/>
      <c r="F7" s="10"/>
      <c r="G7" s="10"/>
      <c r="H7" s="10"/>
      <c r="I7" s="10"/>
    </row>
    <row r="8" spans="1:9" x14ac:dyDescent="0.25">
      <c r="A8" s="24" t="s">
        <v>31</v>
      </c>
      <c r="B8" s="24"/>
      <c r="C8" s="24"/>
      <c r="D8" s="24"/>
      <c r="E8" s="24"/>
      <c r="F8" s="24"/>
      <c r="G8" s="24"/>
      <c r="H8" s="24"/>
      <c r="I8" s="24"/>
    </row>
    <row r="9" spans="1:9" x14ac:dyDescent="0.25">
      <c r="A9" s="24"/>
      <c r="B9" s="24"/>
      <c r="C9" s="24"/>
      <c r="D9" s="24"/>
      <c r="E9" s="24"/>
      <c r="F9" s="24"/>
      <c r="G9" s="24"/>
      <c r="H9" s="24"/>
      <c r="I9" s="24"/>
    </row>
    <row r="10" spans="1:9" x14ac:dyDescent="0.25">
      <c r="A10" s="24"/>
      <c r="B10" s="24"/>
      <c r="C10" s="24"/>
      <c r="D10" s="24"/>
      <c r="E10" s="24"/>
      <c r="F10" s="24"/>
      <c r="G10" s="24"/>
      <c r="H10" s="24"/>
      <c r="I10" s="24"/>
    </row>
    <row r="11" spans="1:9" x14ac:dyDescent="0.25">
      <c r="A11" s="24"/>
      <c r="B11" s="24"/>
      <c r="C11" s="24"/>
      <c r="D11" s="24"/>
      <c r="E11" s="24"/>
      <c r="F11" s="24"/>
      <c r="G11" s="24"/>
      <c r="H11" s="24"/>
      <c r="I11" s="24"/>
    </row>
    <row r="12" spans="1:9" x14ac:dyDescent="0.25">
      <c r="A12" s="24"/>
      <c r="B12" s="24"/>
      <c r="C12" s="24"/>
      <c r="D12" s="24"/>
      <c r="E12" s="24"/>
      <c r="F12" s="24"/>
      <c r="G12" s="24"/>
      <c r="H12" s="24"/>
      <c r="I12" s="24"/>
    </row>
    <row r="13" spans="1:9" ht="25.5" x14ac:dyDescent="0.25">
      <c r="A13" s="14" t="s">
        <v>3</v>
      </c>
      <c r="B13" s="15" t="s">
        <v>1</v>
      </c>
      <c r="C13" s="16" t="s">
        <v>9</v>
      </c>
      <c r="D13" s="16" t="s">
        <v>10</v>
      </c>
      <c r="E13" s="16" t="s">
        <v>11</v>
      </c>
      <c r="F13" s="16" t="s">
        <v>12</v>
      </c>
      <c r="G13" s="16" t="s">
        <v>27</v>
      </c>
      <c r="H13" s="16" t="s">
        <v>26</v>
      </c>
      <c r="I13" s="16" t="s">
        <v>2</v>
      </c>
    </row>
    <row r="14" spans="1:9" ht="15" customHeight="1" x14ac:dyDescent="0.25">
      <c r="A14" s="17" t="s">
        <v>13</v>
      </c>
      <c r="B14" s="17">
        <v>0</v>
      </c>
      <c r="C14" s="17">
        <v>0</v>
      </c>
      <c r="D14" s="17">
        <v>2500000</v>
      </c>
      <c r="E14" s="21">
        <v>2850000</v>
      </c>
      <c r="F14" s="17">
        <v>1250000</v>
      </c>
      <c r="G14" s="17">
        <v>1250000</v>
      </c>
      <c r="H14" s="17">
        <v>1250000</v>
      </c>
      <c r="I14" s="17">
        <f>SUM(Table142[[#This Row],[All Prior Fiscal Years]:[Fiscal Year  
2025 &amp; Future]])</f>
        <v>9100000</v>
      </c>
    </row>
    <row r="15" spans="1:9" x14ac:dyDescent="0.25">
      <c r="A15" s="17"/>
      <c r="B15" s="17">
        <v>0</v>
      </c>
      <c r="C15" s="17">
        <v>0</v>
      </c>
      <c r="D15" s="17">
        <v>0</v>
      </c>
      <c r="E15" s="21">
        <v>0</v>
      </c>
      <c r="F15" s="17">
        <v>0</v>
      </c>
      <c r="G15" s="17">
        <v>0</v>
      </c>
      <c r="H15" s="17">
        <v>0</v>
      </c>
      <c r="I15" s="17">
        <f>SUM(Table142[[#This Row],[All Prior Fiscal Years]:[Fiscal Year  
2025 &amp; Future]])</f>
        <v>0</v>
      </c>
    </row>
    <row r="16" spans="1:9" x14ac:dyDescent="0.25">
      <c r="A16" s="17"/>
      <c r="B16" s="17">
        <v>0</v>
      </c>
      <c r="C16" s="17">
        <v>0</v>
      </c>
      <c r="D16" s="17">
        <v>0</v>
      </c>
      <c r="E16" s="21">
        <v>0</v>
      </c>
      <c r="F16" s="17">
        <v>0</v>
      </c>
      <c r="G16" s="17">
        <v>0</v>
      </c>
      <c r="H16" s="17">
        <v>0</v>
      </c>
      <c r="I16" s="17">
        <f>SUM(Table142[[#This Row],[All Prior Fiscal Years]:[Fiscal Year  
2025 &amp; Future]])</f>
        <v>0</v>
      </c>
    </row>
    <row r="17" spans="1:9" x14ac:dyDescent="0.25">
      <c r="A17" s="17"/>
      <c r="B17" s="17">
        <v>0</v>
      </c>
      <c r="C17" s="17">
        <v>0</v>
      </c>
      <c r="D17" s="17">
        <v>0</v>
      </c>
      <c r="E17" s="21">
        <v>0</v>
      </c>
      <c r="F17" s="17">
        <v>0</v>
      </c>
      <c r="G17" s="17">
        <v>0</v>
      </c>
      <c r="H17" s="17">
        <v>0</v>
      </c>
      <c r="I17" s="17">
        <f>SUM(Table142[[#This Row],[All Prior Fiscal Years]:[Fiscal Year  
2025 &amp; Future]])</f>
        <v>0</v>
      </c>
    </row>
    <row r="18" spans="1:9" x14ac:dyDescent="0.25">
      <c r="A18" s="17"/>
      <c r="B18" s="17">
        <v>0</v>
      </c>
      <c r="C18" s="17">
        <v>0</v>
      </c>
      <c r="D18" s="17">
        <v>0</v>
      </c>
      <c r="E18" s="21">
        <v>0</v>
      </c>
      <c r="F18" s="17">
        <v>0</v>
      </c>
      <c r="G18" s="17">
        <v>0</v>
      </c>
      <c r="H18" s="17">
        <v>0</v>
      </c>
      <c r="I18" s="17">
        <f>SUM(Table142[[#This Row],[All Prior Fiscal Years]:[Fiscal Year  
2025 &amp; Future]])</f>
        <v>0</v>
      </c>
    </row>
    <row r="19" spans="1:9" s="23" customFormat="1" ht="15" customHeight="1" x14ac:dyDescent="0.25">
      <c r="A19" s="12" t="s">
        <v>2</v>
      </c>
      <c r="B19" s="22">
        <f t="shared" ref="B19" si="0">SUM(B14:B18)</f>
        <v>0</v>
      </c>
      <c r="C19" s="22">
        <v>0</v>
      </c>
      <c r="D19" s="22">
        <f>SUM(D14:D18)</f>
        <v>2500000</v>
      </c>
      <c r="E19" s="22">
        <f>SUM(E14:E18)</f>
        <v>2850000</v>
      </c>
      <c r="F19" s="22">
        <f>SUM(F14:F18)</f>
        <v>1250000</v>
      </c>
      <c r="G19" s="22">
        <f>SUM(G14:G18)</f>
        <v>1250000</v>
      </c>
      <c r="H19" s="22">
        <f>SUM(H14:H18)</f>
        <v>1250000</v>
      </c>
      <c r="I19" s="22">
        <f>SUM(Table142[[#This Row],[All Prior Fiscal Years]:[Fiscal Year  
2025 &amp; Future]])</f>
        <v>9100000</v>
      </c>
    </row>
    <row r="20" spans="1:9" ht="15" customHeight="1" x14ac:dyDescent="0.25">
      <c r="A20" s="17" t="s">
        <v>8</v>
      </c>
      <c r="B20" s="17">
        <v>0</v>
      </c>
      <c r="C20" s="17">
        <v>0</v>
      </c>
      <c r="D20" s="17">
        <v>0</v>
      </c>
      <c r="E20" s="21">
        <v>0</v>
      </c>
      <c r="F20" s="17">
        <v>0</v>
      </c>
      <c r="G20" s="17">
        <v>0</v>
      </c>
      <c r="H20" s="17">
        <v>0</v>
      </c>
      <c r="I20" s="17">
        <f>SUM(Table142[[#This Row],[All Prior Fiscal Years]:[Fiscal Year  
2025 &amp; Future]])</f>
        <v>0</v>
      </c>
    </row>
    <row r="21" spans="1:9" x14ac:dyDescent="0.25">
      <c r="A21" s="17" t="s">
        <v>5</v>
      </c>
      <c r="B21" s="17">
        <v>0</v>
      </c>
      <c r="C21" s="17">
        <v>0</v>
      </c>
      <c r="D21" s="17">
        <v>0</v>
      </c>
      <c r="E21" s="21">
        <v>0</v>
      </c>
      <c r="F21" s="17">
        <v>0</v>
      </c>
      <c r="G21" s="17">
        <v>0</v>
      </c>
      <c r="H21" s="17">
        <v>0</v>
      </c>
      <c r="I21" s="17">
        <f>SUM(Table142[[#This Row],[All Prior Fiscal Years]:[Fiscal Year  
2025 &amp; Future]])</f>
        <v>0</v>
      </c>
    </row>
    <row r="22" spans="1:9" x14ac:dyDescent="0.25">
      <c r="A22" s="17" t="s">
        <v>6</v>
      </c>
      <c r="B22" s="17">
        <v>0</v>
      </c>
      <c r="C22" s="17">
        <v>0</v>
      </c>
      <c r="D22" s="17">
        <v>2500000</v>
      </c>
      <c r="E22" s="21">
        <v>2850000</v>
      </c>
      <c r="F22" s="17">
        <v>1250000</v>
      </c>
      <c r="G22" s="17">
        <v>1250000</v>
      </c>
      <c r="H22" s="17">
        <v>1250000</v>
      </c>
      <c r="I22" s="17">
        <f>SUM(Table142[[#This Row],[All Prior Fiscal Years]:[Fiscal Year  
2025 &amp; Future]])</f>
        <v>9100000</v>
      </c>
    </row>
    <row r="23" spans="1:9" x14ac:dyDescent="0.25">
      <c r="A23" s="17" t="s">
        <v>7</v>
      </c>
      <c r="B23" s="17">
        <v>0</v>
      </c>
      <c r="C23" s="17">
        <v>0</v>
      </c>
      <c r="D23" s="17">
        <v>0</v>
      </c>
      <c r="E23" s="21">
        <v>0</v>
      </c>
      <c r="F23" s="17">
        <v>0</v>
      </c>
      <c r="G23" s="17">
        <v>0</v>
      </c>
      <c r="H23" s="17">
        <v>0</v>
      </c>
      <c r="I23" s="17">
        <f>SUM(Table142[[#This Row],[All Prior Fiscal Years]:[Fiscal Year  
2025 &amp; Future]])</f>
        <v>0</v>
      </c>
    </row>
    <row r="24" spans="1:9" s="23" customFormat="1" x14ac:dyDescent="0.25">
      <c r="A24" s="12" t="s">
        <v>0</v>
      </c>
      <c r="B24" s="22">
        <f t="shared" ref="B24" si="1">SUM(B20:B23)</f>
        <v>0</v>
      </c>
      <c r="C24" s="22">
        <v>0</v>
      </c>
      <c r="D24" s="22">
        <f>SUM(D20:D23)</f>
        <v>2500000</v>
      </c>
      <c r="E24" s="22">
        <f>SUM(E20:E23)</f>
        <v>2850000</v>
      </c>
      <c r="F24" s="22">
        <f>SUM(F20:F23)</f>
        <v>1250000</v>
      </c>
      <c r="G24" s="22">
        <f>SUM(G20:G23)</f>
        <v>1250000</v>
      </c>
      <c r="H24" s="22">
        <f>SUM(H20:H23)</f>
        <v>1250000</v>
      </c>
      <c r="I24" s="22">
        <f>SUM(Table142[[#This Row],[All Prior Fiscal Years]:[Fiscal Year  
2025 &amp; Future]])</f>
        <v>9100000</v>
      </c>
    </row>
    <row r="25" spans="1:9" x14ac:dyDescent="0.25">
      <c r="A25" s="6"/>
      <c r="B25" s="6"/>
      <c r="C25" s="6"/>
      <c r="D25" s="6"/>
      <c r="E25" s="6"/>
      <c r="F25" s="7"/>
      <c r="G25" s="7"/>
      <c r="H25" s="2"/>
      <c r="I25" s="1"/>
    </row>
  </sheetData>
  <mergeCells count="1">
    <mergeCell ref="A8:I12"/>
  </mergeCells>
  <pageMargins left="0.75" right="0.75" top="0.75" bottom="0.75" header="0.3" footer="0.3"/>
  <pageSetup orientation="landscape"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2531C-2D8B-48F3-AFF0-1ED75A8FFC66}">
  <dimension ref="A1:I24"/>
  <sheetViews>
    <sheetView view="pageBreakPreview" zoomScaleNormal="100" zoomScaleSheetLayoutView="100" workbookViewId="0">
      <selection activeCell="A13" sqref="A13:XFD13"/>
    </sheetView>
  </sheetViews>
  <sheetFormatPr defaultRowHeight="15" x14ac:dyDescent="0.25"/>
  <cols>
    <col min="1" max="1" width="29.85546875" style="8" customWidth="1"/>
    <col min="2" max="2" width="11" style="8" customWidth="1"/>
    <col min="3" max="3" width="12" style="8" customWidth="1"/>
    <col min="4" max="5" width="11.28515625" style="8" customWidth="1"/>
    <col min="6" max="6" width="9.85546875" style="8" customWidth="1"/>
    <col min="7" max="7" width="9.7109375" style="8" customWidth="1"/>
    <col min="8" max="8" width="14" style="8" customWidth="1"/>
    <col min="9" max="9" width="12" style="8" customWidth="1"/>
  </cols>
  <sheetData>
    <row r="1" spans="1:9" ht="15.75" x14ac:dyDescent="0.25">
      <c r="A1" s="11" t="s">
        <v>17</v>
      </c>
    </row>
    <row r="2" spans="1:9" ht="15.75" x14ac:dyDescent="0.25">
      <c r="A2" s="11" t="s">
        <v>16</v>
      </c>
    </row>
    <row r="3" spans="1:9" ht="15.75" x14ac:dyDescent="0.25">
      <c r="A3" s="19" t="s">
        <v>24</v>
      </c>
    </row>
    <row r="4" spans="1:9" x14ac:dyDescent="0.25">
      <c r="A4" s="3" t="s">
        <v>29</v>
      </c>
      <c r="B4" s="3"/>
      <c r="C4" s="3"/>
      <c r="D4" s="3"/>
      <c r="E4" s="3" t="s">
        <v>23</v>
      </c>
      <c r="F4" s="10"/>
      <c r="G4" s="10"/>
      <c r="H4" s="10"/>
      <c r="I4" s="10"/>
    </row>
    <row r="5" spans="1:9" x14ac:dyDescent="0.25">
      <c r="A5" s="3" t="s">
        <v>22</v>
      </c>
      <c r="B5" s="3"/>
      <c r="C5" s="3"/>
      <c r="D5" s="3"/>
      <c r="E5" s="3"/>
      <c r="F5" s="10"/>
      <c r="G5" s="10"/>
      <c r="H5" s="10"/>
      <c r="I5" s="10"/>
    </row>
    <row r="6" spans="1:9" x14ac:dyDescent="0.25">
      <c r="A6" s="3" t="s">
        <v>19</v>
      </c>
      <c r="B6" s="3"/>
      <c r="C6" s="3"/>
      <c r="D6" s="3"/>
      <c r="E6" s="3"/>
      <c r="F6" s="10"/>
      <c r="G6" s="10"/>
      <c r="H6" s="10"/>
      <c r="I6" s="10"/>
    </row>
    <row r="7" spans="1:9" x14ac:dyDescent="0.25">
      <c r="A7" s="5" t="s">
        <v>4</v>
      </c>
      <c r="B7" s="4"/>
      <c r="C7" s="3"/>
      <c r="D7" s="3"/>
      <c r="E7" s="3"/>
      <c r="F7" s="10"/>
      <c r="G7" s="10"/>
      <c r="H7" s="10"/>
      <c r="I7" s="10"/>
    </row>
    <row r="8" spans="1:9" x14ac:dyDescent="0.25">
      <c r="A8" s="24" t="s">
        <v>25</v>
      </c>
      <c r="B8" s="24"/>
      <c r="C8" s="24"/>
      <c r="D8" s="24"/>
      <c r="E8" s="24"/>
      <c r="F8" s="24"/>
      <c r="G8" s="24"/>
      <c r="H8" s="24"/>
      <c r="I8" s="24"/>
    </row>
    <row r="9" spans="1:9" x14ac:dyDescent="0.25">
      <c r="A9" s="24"/>
      <c r="B9" s="24"/>
      <c r="C9" s="24"/>
      <c r="D9" s="24"/>
      <c r="E9" s="24"/>
      <c r="F9" s="24"/>
      <c r="G9" s="24"/>
      <c r="H9" s="24"/>
      <c r="I9" s="24"/>
    </row>
    <row r="10" spans="1:9" x14ac:dyDescent="0.25">
      <c r="A10" s="24"/>
      <c r="B10" s="24"/>
      <c r="C10" s="24"/>
      <c r="D10" s="24"/>
      <c r="E10" s="24"/>
      <c r="F10" s="24"/>
      <c r="G10" s="24"/>
      <c r="H10" s="24"/>
      <c r="I10" s="24"/>
    </row>
    <row r="11" spans="1:9" x14ac:dyDescent="0.25">
      <c r="A11" s="24"/>
      <c r="B11" s="24"/>
      <c r="C11" s="24"/>
      <c r="D11" s="24"/>
      <c r="E11" s="24"/>
      <c r="F11" s="24"/>
      <c r="G11" s="24"/>
      <c r="H11" s="24"/>
      <c r="I11" s="24"/>
    </row>
    <row r="12" spans="1:9" x14ac:dyDescent="0.25">
      <c r="A12" s="24"/>
      <c r="B12" s="24"/>
      <c r="C12" s="24"/>
      <c r="D12" s="24"/>
      <c r="E12" s="24"/>
      <c r="F12" s="24"/>
      <c r="G12" s="24"/>
      <c r="H12" s="24"/>
      <c r="I12" s="24"/>
    </row>
    <row r="13" spans="1:9" ht="25.5" x14ac:dyDescent="0.25">
      <c r="A13" s="14" t="s">
        <v>3</v>
      </c>
      <c r="B13" s="15" t="s">
        <v>1</v>
      </c>
      <c r="C13" s="16" t="s">
        <v>9</v>
      </c>
      <c r="D13" s="16" t="s">
        <v>10</v>
      </c>
      <c r="E13" s="16" t="s">
        <v>11</v>
      </c>
      <c r="F13" s="16" t="s">
        <v>12</v>
      </c>
      <c r="G13" s="16" t="s">
        <v>27</v>
      </c>
      <c r="H13" s="16" t="s">
        <v>26</v>
      </c>
      <c r="I13" s="16" t="s">
        <v>2</v>
      </c>
    </row>
    <row r="14" spans="1:9" ht="15" customHeight="1" x14ac:dyDescent="0.25">
      <c r="A14" s="17" t="s">
        <v>13</v>
      </c>
      <c r="B14" s="17">
        <v>206187</v>
      </c>
      <c r="C14" s="17">
        <v>500000</v>
      </c>
      <c r="D14" s="17">
        <v>500000</v>
      </c>
      <c r="E14" s="20">
        <v>0</v>
      </c>
      <c r="F14" s="18">
        <v>0</v>
      </c>
      <c r="G14" s="18">
        <v>0</v>
      </c>
      <c r="H14" s="17">
        <v>0</v>
      </c>
      <c r="I14" s="17">
        <f>SUM(Table1423[[#This Row],[All Prior Fiscal Years]:[Fiscal Year  
2025 &amp; Future]])</f>
        <v>1206187</v>
      </c>
    </row>
    <row r="15" spans="1:9" x14ac:dyDescent="0.25">
      <c r="A15" s="17" t="s">
        <v>14</v>
      </c>
      <c r="B15" s="17">
        <v>0</v>
      </c>
      <c r="C15" s="17">
        <v>0</v>
      </c>
      <c r="D15" s="17">
        <v>0</v>
      </c>
      <c r="E15" s="20">
        <v>0</v>
      </c>
      <c r="F15" s="17">
        <v>0</v>
      </c>
      <c r="G15" s="17">
        <v>0</v>
      </c>
      <c r="H15" s="17">
        <v>0</v>
      </c>
      <c r="I15" s="17">
        <f>SUM(Table1423[[#This Row],[All Prior Fiscal Years]:[Fiscal Year  
2025 &amp; Future]])</f>
        <v>0</v>
      </c>
    </row>
    <row r="16" spans="1:9" x14ac:dyDescent="0.25">
      <c r="A16" s="17"/>
      <c r="B16" s="17">
        <v>0</v>
      </c>
      <c r="C16" s="17">
        <v>0</v>
      </c>
      <c r="D16" s="17">
        <v>0</v>
      </c>
      <c r="E16" s="20">
        <v>0</v>
      </c>
      <c r="F16" s="17">
        <v>0</v>
      </c>
      <c r="G16" s="17">
        <v>0</v>
      </c>
      <c r="H16" s="17">
        <v>0</v>
      </c>
      <c r="I16" s="17">
        <f>SUM(Table1423[[#This Row],[All Prior Fiscal Years]:[Fiscal Year  
2025 &amp; Future]])</f>
        <v>0</v>
      </c>
    </row>
    <row r="17" spans="1:9" x14ac:dyDescent="0.25">
      <c r="A17" s="17"/>
      <c r="B17" s="17">
        <v>0</v>
      </c>
      <c r="C17" s="17">
        <v>0</v>
      </c>
      <c r="D17" s="17">
        <v>0</v>
      </c>
      <c r="E17" s="20">
        <v>0</v>
      </c>
      <c r="F17" s="17">
        <v>0</v>
      </c>
      <c r="G17" s="17">
        <v>0</v>
      </c>
      <c r="H17" s="17">
        <v>0</v>
      </c>
      <c r="I17" s="17">
        <f>SUM(Table1423[[#This Row],[All Prior Fiscal Years]:[Fiscal Year  
2025 &amp; Future]])</f>
        <v>0</v>
      </c>
    </row>
    <row r="18" spans="1:9" x14ac:dyDescent="0.25">
      <c r="A18" s="17"/>
      <c r="B18" s="17">
        <v>0</v>
      </c>
      <c r="C18" s="17">
        <v>0</v>
      </c>
      <c r="D18" s="17">
        <v>0</v>
      </c>
      <c r="E18" s="20">
        <v>0</v>
      </c>
      <c r="F18" s="17">
        <v>0</v>
      </c>
      <c r="G18" s="17">
        <v>0</v>
      </c>
      <c r="H18" s="17">
        <v>0</v>
      </c>
      <c r="I18" s="17">
        <f>SUM(Table1423[[#This Row],[All Prior Fiscal Years]:[Fiscal Year  
2025 &amp; Future]])</f>
        <v>0</v>
      </c>
    </row>
    <row r="19" spans="1:9" s="23" customFormat="1" ht="15" customHeight="1" x14ac:dyDescent="0.25">
      <c r="A19" s="12" t="s">
        <v>2</v>
      </c>
      <c r="B19" s="22">
        <f t="shared" ref="B19:H19" si="0">SUM(B14:B18)</f>
        <v>206187</v>
      </c>
      <c r="C19" s="22">
        <f t="shared" si="0"/>
        <v>500000</v>
      </c>
      <c r="D19" s="22">
        <f>SUM(D14:D18)</f>
        <v>500000</v>
      </c>
      <c r="E19" s="22">
        <f>SUM(E14:E18)</f>
        <v>0</v>
      </c>
      <c r="F19" s="22">
        <v>0</v>
      </c>
      <c r="G19" s="22">
        <f>SUM(G14:G18)</f>
        <v>0</v>
      </c>
      <c r="H19" s="22">
        <f t="shared" si="0"/>
        <v>0</v>
      </c>
      <c r="I19" s="22">
        <f>SUM(Table1423[[#This Row],[All Prior Fiscal Years]:[Fiscal Year  
2025 &amp; Future]])</f>
        <v>1206187</v>
      </c>
    </row>
    <row r="20" spans="1:9" ht="15" customHeight="1" x14ac:dyDescent="0.25">
      <c r="A20" s="17" t="s">
        <v>8</v>
      </c>
      <c r="B20" s="17">
        <v>0</v>
      </c>
      <c r="C20" s="17">
        <v>0</v>
      </c>
      <c r="D20" s="17">
        <v>0</v>
      </c>
      <c r="E20" s="20">
        <v>0</v>
      </c>
      <c r="F20" s="17">
        <v>0</v>
      </c>
      <c r="G20" s="17">
        <v>0</v>
      </c>
      <c r="H20" s="17">
        <v>0</v>
      </c>
      <c r="I20" s="17">
        <f>SUM(Table1423[[#This Row],[All Prior Fiscal Years]:[Fiscal Year  
2025 &amp; Future]])</f>
        <v>0</v>
      </c>
    </row>
    <row r="21" spans="1:9" x14ac:dyDescent="0.25">
      <c r="A21" s="17" t="s">
        <v>5</v>
      </c>
      <c r="B21" s="17">
        <v>0</v>
      </c>
      <c r="C21" s="17">
        <v>0</v>
      </c>
      <c r="D21" s="17">
        <v>0</v>
      </c>
      <c r="E21" s="20">
        <v>0</v>
      </c>
      <c r="F21" s="17">
        <v>0</v>
      </c>
      <c r="G21" s="17">
        <v>0</v>
      </c>
      <c r="H21" s="17">
        <v>0</v>
      </c>
      <c r="I21" s="17">
        <f>SUM(Table1423[[#This Row],[All Prior Fiscal Years]:[Fiscal Year  
2025 &amp; Future]])</f>
        <v>0</v>
      </c>
    </row>
    <row r="22" spans="1:9" x14ac:dyDescent="0.25">
      <c r="A22" s="17" t="s">
        <v>6</v>
      </c>
      <c r="B22" s="17">
        <v>0</v>
      </c>
      <c r="C22" s="17">
        <v>0</v>
      </c>
      <c r="D22" s="17">
        <v>1206187</v>
      </c>
      <c r="E22" s="20">
        <v>0</v>
      </c>
      <c r="F22" s="17">
        <v>0</v>
      </c>
      <c r="G22" s="17">
        <v>0</v>
      </c>
      <c r="H22" s="17">
        <v>0</v>
      </c>
      <c r="I22" s="17">
        <f>SUM(Table1423[[#This Row],[All Prior Fiscal Years]:[Fiscal Year  
2025 &amp; Future]])</f>
        <v>1206187</v>
      </c>
    </row>
    <row r="23" spans="1:9" x14ac:dyDescent="0.25">
      <c r="A23" s="17" t="s">
        <v>7</v>
      </c>
      <c r="B23" s="17">
        <v>0</v>
      </c>
      <c r="C23" s="17">
        <v>0</v>
      </c>
      <c r="D23" s="17">
        <v>0</v>
      </c>
      <c r="E23" s="20">
        <v>0</v>
      </c>
      <c r="F23" s="17">
        <v>0</v>
      </c>
      <c r="G23" s="17">
        <v>0</v>
      </c>
      <c r="H23" s="17">
        <v>0</v>
      </c>
      <c r="I23" s="17">
        <f>SUM(Table1423[[#This Row],[All Prior Fiscal Years]:[Fiscal Year  
2025 &amp; Future]])</f>
        <v>0</v>
      </c>
    </row>
    <row r="24" spans="1:9" s="23" customFormat="1" x14ac:dyDescent="0.25">
      <c r="A24" s="12" t="s">
        <v>0</v>
      </c>
      <c r="B24" s="22">
        <f t="shared" ref="B24:H24" si="1">SUM(B20:B23)</f>
        <v>0</v>
      </c>
      <c r="C24" s="22">
        <v>0</v>
      </c>
      <c r="D24" s="22">
        <f>SUM(D20:D23)</f>
        <v>1206187</v>
      </c>
      <c r="E24" s="22">
        <f>SUM(E20:E23)</f>
        <v>0</v>
      </c>
      <c r="F24" s="22">
        <v>0</v>
      </c>
      <c r="G24" s="22">
        <f>SUM(G20:G23)</f>
        <v>0</v>
      </c>
      <c r="H24" s="22">
        <f t="shared" si="1"/>
        <v>0</v>
      </c>
      <c r="I24" s="22">
        <f>SUM(Table1423[[#This Row],[All Prior Fiscal Years]:[Fiscal Year  
2025 &amp; Future]])</f>
        <v>1206187</v>
      </c>
    </row>
  </sheetData>
  <mergeCells count="1">
    <mergeCell ref="A8:I12"/>
  </mergeCells>
  <pageMargins left="0.75" right="0.75" top="0.75" bottom="0.75" header="0.3" footer="0.3"/>
  <pageSetup orientation="landscape"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partment1 xmlns="a402db00-9d57-4dbb-a877-618573d294b6">76</Department1>
    <FY xmlns="36f070f7-04c4-4be5-8d1f-8b30ee066cc3">2020-2021</FY>
    <Budget_x0020_Status xmlns="36f070f7-04c4-4be5-8d1f-8b30ee066cc3">Tentative</Budget_x0020_Status>
  </documentManagement>
</p:properties>
</file>

<file path=customXml/item4.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1" ma:contentTypeDescription="" ma:contentTypeScope="" ma:versionID="548cb8b912f0caa18d190f93438ed756">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A01B34-27BD-4F4F-BA52-0614B0D3724A}">
  <ds:schemaRefs>
    <ds:schemaRef ds:uri="http://schemas.microsoft.com/office/2006/metadata/customXsn"/>
  </ds:schemaRefs>
</ds:datastoreItem>
</file>

<file path=customXml/itemProps2.xml><?xml version="1.0" encoding="utf-8"?>
<ds:datastoreItem xmlns:ds="http://schemas.openxmlformats.org/officeDocument/2006/customXml" ds:itemID="{E3BF31FA-00DA-47FE-801F-C0F9C304C81C}">
  <ds:schemaRefs>
    <ds:schemaRef ds:uri="http://schemas.microsoft.com/sharepoint/v3/contenttype/forms"/>
  </ds:schemaRefs>
</ds:datastoreItem>
</file>

<file path=customXml/itemProps3.xml><?xml version="1.0" encoding="utf-8"?>
<ds:datastoreItem xmlns:ds="http://schemas.openxmlformats.org/officeDocument/2006/customXml" ds:itemID="{90BEF7C5-FE11-41F9-9291-7CA9976827E5}">
  <ds:schemaRefs>
    <ds:schemaRef ds:uri="http://purl.org/dc/terms/"/>
    <ds:schemaRef ds:uri="http://purl.org/dc/dcmitype/"/>
    <ds:schemaRef ds:uri="http://schemas.microsoft.com/office/infopath/2007/PartnerControls"/>
    <ds:schemaRef ds:uri="a402db00-9d57-4dbb-a877-618573d294b6"/>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36f070f7-04c4-4be5-8d1f-8b30ee066cc3"/>
    <ds:schemaRef ds:uri="http://www.w3.org/XML/1998/namespace"/>
  </ds:schemaRefs>
</ds:datastoreItem>
</file>

<file path=customXml/itemProps4.xml><?xml version="1.0" encoding="utf-8"?>
<ds:datastoreItem xmlns:ds="http://schemas.openxmlformats.org/officeDocument/2006/customXml" ds:itemID="{D44EAF15-105D-46C2-8E5B-8A859CBB51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Lori Wilson Park</vt:lpstr>
      <vt:lpstr>Tourism Capital Projects</vt:lpstr>
      <vt:lpstr>Space Coast Stadium Capital</vt:lpstr>
      <vt:lpstr>'Lori Wilson Park'!Print_Area</vt:lpstr>
      <vt:lpstr>'Space Coast Stadium Capital'!Print_Area</vt:lpstr>
      <vt:lpstr>'Tourism Capital Projects'!Print_Area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Capital Improvement Project Form</dc:title>
  <dc:creator>Office, Budget</dc:creator>
  <cp:lastModifiedBy>Rose, Vicki</cp:lastModifiedBy>
  <cp:lastPrinted>2020-11-09T16:26:24Z</cp:lastPrinted>
  <dcterms:created xsi:type="dcterms:W3CDTF">2019-01-31T16:06:35Z</dcterms:created>
  <dcterms:modified xsi:type="dcterms:W3CDTF">2021-02-03T14:54:29Z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20.1</vt:lpwstr>
  </property>
  <property fmtid="{D5CDD505-2E9C-101B-9397-08002B2CF9AE}" pid="3" name="ContentTypeId">
    <vt:lpwstr>0x010100BB184EC23CC38248ADEA03FFC788AA06010080EF31B71AFBAF4FB49B5764E0037B10</vt:lpwstr>
  </property>
</Properties>
</file>