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S:\Website\Compliant Documents\Budget\Parts\"/>
    </mc:Choice>
  </mc:AlternateContent>
  <xr:revisionPtr revIDLastSave="0" documentId="8_{802318C3-21B0-494B-A2CC-E6FD415C8797}" xr6:coauthVersionLast="36" xr6:coauthVersionMax="36" xr10:uidLastSave="{00000000-0000-0000-0000-000000000000}"/>
  <bookViews>
    <workbookView xWindow="0" yWindow="0" windowWidth="21570" windowHeight="7980" tabRatio="917" xr2:uid="{00000000-000D-0000-FFFF-FFFF00000000}"/>
  </bookViews>
  <sheets>
    <sheet name="Mims WTP Mixing Imp" sheetId="2" r:id="rId1"/>
    <sheet name="Mims Lime Sludge" sheetId="3" r:id="rId2"/>
    <sheet name="Mims High Svs" sheetId="4" r:id="rId3"/>
    <sheet name="Mims CO2" sheetId="5" r:id="rId4"/>
    <sheet name="Mims Well Facilities" sheetId="6" r:id="rId5"/>
    <sheet name="Mims Water Main" sheetId="7" r:id="rId6"/>
    <sheet name="Mims WTP SCADA" sheetId="70" r:id="rId7"/>
    <sheet name="N Brev N10" sheetId="8" r:id="rId8"/>
    <sheet name="N Brev Driveway" sheetId="9" r:id="rId9"/>
    <sheet name="N Brev Filter Gallery" sheetId="10" r:id="rId10"/>
    <sheet name="N Brev WWTP Dumping Bed" sheetId="11" r:id="rId11"/>
    <sheet name="N Brev Lift Stations" sheetId="12" r:id="rId12"/>
    <sheet name="PSJ FM J01" sheetId="13" r:id="rId13"/>
    <sheet name="PSJ I &amp; I" sheetId="14" r:id="rId14"/>
    <sheet name="PSJ Plant Access Rd" sheetId="15" r:id="rId15"/>
    <sheet name="PSJ Lift Stations" sheetId="16" r:id="rId16"/>
    <sheet name="PSJ Chlorine Storage" sheetId="71" r:id="rId17"/>
    <sheet name="Sykes FM M13 Replacement" sheetId="17" r:id="rId18"/>
    <sheet name="Sykes V 11 Driveway" sheetId="18" r:id="rId19"/>
    <sheet name="Sykes New Press" sheetId="19" r:id="rId20"/>
    <sheet name="Sykes N Court Lateral Imp" sheetId="20" r:id="rId21"/>
    <sheet name="Sykes N Courtenay FM" sheetId="21" r:id="rId22"/>
    <sheet name="Sykes Headworks" sheetId="22" r:id="rId23"/>
    <sheet name="Sykes WWTP RAS WAS" sheetId="23" r:id="rId24"/>
    <sheet name="Sykes Clarifier Rehabilitation" sheetId="24" r:id="rId25"/>
    <sheet name="Sykes I &amp; I" sheetId="25" r:id="rId26"/>
    <sheet name="Sykes Gen and Elec" sheetId="26" r:id="rId27"/>
    <sheet name="Sykes Creek Pkwy FM Replacement" sheetId="27" r:id="rId28"/>
    <sheet name="Sykes WWTF Reclaimed Water Imp" sheetId="28" r:id="rId29"/>
    <sheet name="Sykes Lift Stations" sheetId="29" r:id="rId30"/>
    <sheet name="W Cocoa Sewer Improvements" sheetId="30" r:id="rId31"/>
    <sheet name="S Cent Septage &amp; Grease" sheetId="31" r:id="rId32"/>
    <sheet name="S Cent Treatment Plant Exp" sheetId="32" r:id="rId33"/>
    <sheet name="S Cent Emerg Diesel Pump" sheetId="33" r:id="rId34"/>
    <sheet name="SC Imp Pump Sta Wetlands" sheetId="34" r:id="rId35"/>
    <sheet name="S Cent Telemetry Modernization" sheetId="35" r:id="rId36"/>
    <sheet name="S Cent Replace WWTP RAS WAS" sheetId="36" r:id="rId37"/>
    <sheet name="S Cent I &amp; I" sheetId="37" r:id="rId38"/>
    <sheet name="S Cent Wetland Effluent Elec" sheetId="38" r:id="rId39"/>
    <sheet name="SC Liq Chlorine Tanks" sheetId="39" r:id="rId40"/>
    <sheet name="S Cent BNR Aeration" sheetId="40" r:id="rId41"/>
    <sheet name="S Cent WWTP Clarifier Rehab" sheetId="41" r:id="rId42"/>
    <sheet name="S Cent Belt Press Controls VFD" sheetId="72" r:id="rId43"/>
    <sheet name="S Cent Sod Pond Imp" sheetId="42" r:id="rId44"/>
    <sheet name="S Cent Suntree Booster Station" sheetId="43" r:id="rId45"/>
    <sheet name="S Cent Baytree Valves" sheetId="73" r:id="rId46"/>
    <sheet name="S Cent Lift Stations" sheetId="44" r:id="rId47"/>
    <sheet name="S Cent Reuse System Optim" sheetId="45" r:id="rId48"/>
    <sheet name="S Cent Valve Replacement" sheetId="74" r:id="rId49"/>
    <sheet name="S Bch Replace RAS Pumps " sheetId="46" r:id="rId50"/>
    <sheet name="S Bch WWTF Reclaim Water Imp" sheetId="47" r:id="rId51"/>
    <sheet name="S Bch Rehab Discharge Ponds" sheetId="48" r:id="rId52"/>
    <sheet name="S Bch Grit Washer Sys" sheetId="49" r:id="rId53"/>
    <sheet name="S Bch Mech Bar Screen" sheetId="50" r:id="rId54"/>
    <sheet name="S Bch Eq Basin Imp" sheetId="51" r:id="rId55"/>
    <sheet name="S Bch High Svs Pumps" sheetId="52" r:id="rId56"/>
    <sheet name="S Bch I &amp; I" sheetId="53" r:id="rId57"/>
    <sheet name="S Bch WWTF Blower Imp" sheetId="54" r:id="rId58"/>
    <sheet name="S Bch Treatment Process Imp" sheetId="75" r:id="rId59"/>
    <sheet name="S Bch Lift Stations" sheetId="55" r:id="rId60"/>
    <sheet name="BFB Feed Sys" sheetId="57" r:id="rId61"/>
    <sheet name="BFB WW LS X03" sheetId="76" r:id="rId62"/>
    <sheet name="BFB WW I &amp; I" sheetId="58" r:id="rId63"/>
    <sheet name="S Bch N Riverside FM" sheetId="56" r:id="rId64"/>
    <sheet name="Sykes Aeration Basins" sheetId="59" r:id="rId65"/>
    <sheet name="Sykes Maint Parking" sheetId="60" r:id="rId66"/>
    <sheet name="SB Bypass Piping" sheetId="61" r:id="rId67"/>
    <sheet name="SB Diffusers" sheetId="62" r:id="rId68"/>
    <sheet name="SB Sludge Dewatering" sheetId="63" r:id="rId69"/>
    <sheet name="S Beach Filter Building Rehab" sheetId="64" r:id="rId70"/>
    <sheet name="SC Wetland Cell" sheetId="65" r:id="rId71"/>
    <sheet name="SC Alum Tank" sheetId="66" r:id="rId72"/>
    <sheet name="BFB Contact Chamber Rehab" sheetId="67" r:id="rId73"/>
    <sheet name="S Bch WWTP Manual Bar Screen" sheetId="68" r:id="rId74"/>
  </sheets>
  <externalReferences>
    <externalReference r:id="rId75"/>
    <externalReference r:id="rId76"/>
    <externalReference r:id="rId77"/>
  </externalReferences>
  <definedNames>
    <definedName name="_dis5" localSheetId="72">#REF!</definedName>
    <definedName name="_dis5" localSheetId="60">#REF!</definedName>
    <definedName name="_dis5" localSheetId="62">#REF!</definedName>
    <definedName name="_dis5" localSheetId="61">#REF!</definedName>
    <definedName name="_dis5" localSheetId="3">#REF!</definedName>
    <definedName name="_dis5" localSheetId="2">#REF!</definedName>
    <definedName name="_dis5" localSheetId="1">#REF!</definedName>
    <definedName name="_dis5" localSheetId="5">#REF!</definedName>
    <definedName name="_dis5" localSheetId="4">#REF!</definedName>
    <definedName name="_dis5" localSheetId="0">#REF!</definedName>
    <definedName name="_dis5" localSheetId="6">#REF!</definedName>
    <definedName name="_dis5" localSheetId="8">#REF!</definedName>
    <definedName name="_dis5" localSheetId="9">#REF!</definedName>
    <definedName name="_dis5" localSheetId="11">#REF!</definedName>
    <definedName name="_dis5" localSheetId="7">#REF!</definedName>
    <definedName name="_dis5" localSheetId="10">#REF!</definedName>
    <definedName name="_dis5" localSheetId="16">#REF!</definedName>
    <definedName name="_dis5" localSheetId="12">#REF!</definedName>
    <definedName name="_dis5" localSheetId="13">#REF!</definedName>
    <definedName name="_dis5" localSheetId="15">#REF!</definedName>
    <definedName name="_dis5" localSheetId="14">#REF!</definedName>
    <definedName name="_dis5" localSheetId="54">#REF!</definedName>
    <definedName name="_dis5" localSheetId="52">#REF!</definedName>
    <definedName name="_dis5" localSheetId="55">#REF!</definedName>
    <definedName name="_dis5" localSheetId="56">#REF!</definedName>
    <definedName name="_dis5" localSheetId="59">#REF!</definedName>
    <definedName name="_dis5" localSheetId="53">#REF!</definedName>
    <definedName name="_dis5" localSheetId="63">#REF!</definedName>
    <definedName name="_dis5" localSheetId="51">#REF!</definedName>
    <definedName name="_dis5" localSheetId="49">#REF!</definedName>
    <definedName name="_dis5" localSheetId="58">#REF!</definedName>
    <definedName name="_dis5" localSheetId="57">#REF!</definedName>
    <definedName name="_dis5" localSheetId="50">#REF!</definedName>
    <definedName name="_dis5" localSheetId="73">#REF!</definedName>
    <definedName name="_dis5" localSheetId="69">#REF!</definedName>
    <definedName name="_dis5" localSheetId="45">#REF!</definedName>
    <definedName name="_dis5" localSheetId="42">#REF!</definedName>
    <definedName name="_dis5" localSheetId="40">#REF!</definedName>
    <definedName name="_dis5" localSheetId="33">#REF!</definedName>
    <definedName name="_dis5" localSheetId="37">#REF!</definedName>
    <definedName name="_dis5" localSheetId="46">#REF!</definedName>
    <definedName name="_dis5" localSheetId="36">#REF!</definedName>
    <definedName name="_dis5" localSheetId="47">#REF!</definedName>
    <definedName name="_dis5" localSheetId="31">#REF!</definedName>
    <definedName name="_dis5" localSheetId="43">#REF!</definedName>
    <definedName name="_dis5" localSheetId="44">#REF!</definedName>
    <definedName name="_dis5" localSheetId="35">#REF!</definedName>
    <definedName name="_dis5" localSheetId="32">#REF!</definedName>
    <definedName name="_dis5" localSheetId="48">#REF!</definedName>
    <definedName name="_dis5" localSheetId="38">#REF!</definedName>
    <definedName name="_dis5" localSheetId="41">#REF!</definedName>
    <definedName name="_dis5" localSheetId="66">#REF!</definedName>
    <definedName name="_dis5" localSheetId="67">#REF!</definedName>
    <definedName name="_dis5" localSheetId="68">#REF!</definedName>
    <definedName name="_dis5" localSheetId="71">#REF!</definedName>
    <definedName name="_dis5" localSheetId="34">#REF!</definedName>
    <definedName name="_dis5" localSheetId="39">#REF!</definedName>
    <definedName name="_dis5" localSheetId="70">#REF!</definedName>
    <definedName name="_dis5" localSheetId="64">#REF!</definedName>
    <definedName name="_dis5" localSheetId="24">#REF!</definedName>
    <definedName name="_dis5" localSheetId="27">#REF!</definedName>
    <definedName name="_dis5" localSheetId="17">#REF!</definedName>
    <definedName name="_dis5" localSheetId="26">#REF!</definedName>
    <definedName name="_dis5" localSheetId="22">#REF!</definedName>
    <definedName name="_dis5" localSheetId="25">#REF!</definedName>
    <definedName name="_dis5" localSheetId="29">#REF!</definedName>
    <definedName name="_dis5" localSheetId="65">#REF!</definedName>
    <definedName name="_dis5" localSheetId="20">#REF!</definedName>
    <definedName name="_dis5" localSheetId="21">#REF!</definedName>
    <definedName name="_dis5" localSheetId="19">#REF!</definedName>
    <definedName name="_dis5" localSheetId="18">#REF!</definedName>
    <definedName name="_dis5" localSheetId="28">#REF!</definedName>
    <definedName name="_dis5" localSheetId="23">#REF!</definedName>
    <definedName name="_dis5" localSheetId="30">#REF!</definedName>
    <definedName name="_dis5">#REF!</definedName>
    <definedName name="_dis6">'[1]#REF'!$A$288</definedName>
    <definedName name="_oe6" localSheetId="61">'[2]Parks Imp 00'!#REF!</definedName>
    <definedName name="_oe6" localSheetId="6">'[2]Parks Imp 00'!#REF!</definedName>
    <definedName name="_oe6" localSheetId="16">'[2]Parks Imp 00'!#REF!</definedName>
    <definedName name="_oe6" localSheetId="58">'[2]Parks Imp 00'!#REF!</definedName>
    <definedName name="_oe6" localSheetId="45">'[2]Parks Imp 00'!#REF!</definedName>
    <definedName name="_oe6" localSheetId="42">'[2]Parks Imp 00'!#REF!</definedName>
    <definedName name="_oe6" localSheetId="48">'[2]Parks Imp 00'!#REF!</definedName>
    <definedName name="_oe6">'[2]Parks Imp 00'!#REF!</definedName>
    <definedName name="_yo2">'[1]#REF'!$A$828</definedName>
    <definedName name="b_c_h">'[1]parks imp'!$A$828</definedName>
    <definedName name="bch">'[1]#REF'!$A$828</definedName>
    <definedName name="BCR">#N/A</definedName>
    <definedName name="bnd">'[1]parks imp'!$A$829</definedName>
    <definedName name="bond">'[1]#REF'!$A$829</definedName>
    <definedName name="bond93">'[1]#REF'!$A$826</definedName>
    <definedName name="bond94">'[1]#REF'!$A$825</definedName>
    <definedName name="Capacity_Score" localSheetId="72">#REF!</definedName>
    <definedName name="Capacity_Score" localSheetId="60">#REF!</definedName>
    <definedName name="Capacity_Score" localSheetId="62">#REF!</definedName>
    <definedName name="Capacity_Score" localSheetId="61">#REF!</definedName>
    <definedName name="Capacity_Score" localSheetId="3">#REF!</definedName>
    <definedName name="Capacity_Score" localSheetId="2">#REF!</definedName>
    <definedName name="Capacity_Score" localSheetId="1">#REF!</definedName>
    <definedName name="Capacity_Score" localSheetId="5">#REF!</definedName>
    <definedName name="Capacity_Score" localSheetId="4">#REF!</definedName>
    <definedName name="Capacity_Score" localSheetId="0">#REF!</definedName>
    <definedName name="Capacity_Score" localSheetId="6">#REF!</definedName>
    <definedName name="Capacity_Score" localSheetId="8">#REF!</definedName>
    <definedName name="Capacity_Score" localSheetId="9">#REF!</definedName>
    <definedName name="Capacity_Score" localSheetId="11">#REF!</definedName>
    <definedName name="Capacity_Score" localSheetId="7">#REF!</definedName>
    <definedName name="Capacity_Score" localSheetId="10">#REF!</definedName>
    <definedName name="Capacity_Score" localSheetId="16">#REF!</definedName>
    <definedName name="Capacity_Score" localSheetId="12">#REF!</definedName>
    <definedName name="Capacity_Score" localSheetId="13">#REF!</definedName>
    <definedName name="Capacity_Score" localSheetId="15">#REF!</definedName>
    <definedName name="Capacity_Score" localSheetId="14">#REF!</definedName>
    <definedName name="Capacity_Score" localSheetId="54">#REF!</definedName>
    <definedName name="Capacity_Score" localSheetId="52">#REF!</definedName>
    <definedName name="Capacity_Score" localSheetId="55">#REF!</definedName>
    <definedName name="Capacity_Score" localSheetId="56">#REF!</definedName>
    <definedName name="Capacity_Score" localSheetId="59">#REF!</definedName>
    <definedName name="Capacity_Score" localSheetId="53">#REF!</definedName>
    <definedName name="Capacity_Score" localSheetId="63">#REF!</definedName>
    <definedName name="Capacity_Score" localSheetId="51">#REF!</definedName>
    <definedName name="Capacity_Score" localSheetId="49">#REF!</definedName>
    <definedName name="Capacity_Score" localSheetId="58">#REF!</definedName>
    <definedName name="Capacity_Score" localSheetId="57">#REF!</definedName>
    <definedName name="Capacity_Score" localSheetId="50">#REF!</definedName>
    <definedName name="Capacity_Score" localSheetId="73">#REF!</definedName>
    <definedName name="Capacity_Score" localSheetId="69">#REF!</definedName>
    <definedName name="Capacity_Score" localSheetId="45">#REF!</definedName>
    <definedName name="Capacity_Score" localSheetId="42">#REF!</definedName>
    <definedName name="Capacity_Score" localSheetId="40">#REF!</definedName>
    <definedName name="Capacity_Score" localSheetId="33">#REF!</definedName>
    <definedName name="Capacity_Score" localSheetId="37">#REF!</definedName>
    <definedName name="Capacity_Score" localSheetId="46">#REF!</definedName>
    <definedName name="Capacity_Score" localSheetId="36">#REF!</definedName>
    <definedName name="Capacity_Score" localSheetId="47">#REF!</definedName>
    <definedName name="Capacity_Score" localSheetId="31">#REF!</definedName>
    <definedName name="Capacity_Score" localSheetId="43">#REF!</definedName>
    <definedName name="Capacity_Score" localSheetId="44">#REF!</definedName>
    <definedName name="Capacity_Score" localSheetId="35">#REF!</definedName>
    <definedName name="Capacity_Score" localSheetId="32">#REF!</definedName>
    <definedName name="Capacity_Score" localSheetId="48">#REF!</definedName>
    <definedName name="Capacity_Score" localSheetId="38">#REF!</definedName>
    <definedName name="Capacity_Score" localSheetId="41">#REF!</definedName>
    <definedName name="Capacity_Score" localSheetId="66">#REF!</definedName>
    <definedName name="Capacity_Score" localSheetId="67">#REF!</definedName>
    <definedName name="Capacity_Score" localSheetId="68">#REF!</definedName>
    <definedName name="Capacity_Score" localSheetId="71">#REF!</definedName>
    <definedName name="Capacity_Score" localSheetId="34">#REF!</definedName>
    <definedName name="Capacity_Score" localSheetId="39">#REF!</definedName>
    <definedName name="Capacity_Score" localSheetId="70">#REF!</definedName>
    <definedName name="Capacity_Score" localSheetId="64">#REF!</definedName>
    <definedName name="Capacity_Score" localSheetId="24">#REF!</definedName>
    <definedName name="Capacity_Score" localSheetId="27">#REF!</definedName>
    <definedName name="Capacity_Score" localSheetId="17">#REF!</definedName>
    <definedName name="Capacity_Score" localSheetId="26">#REF!</definedName>
    <definedName name="Capacity_Score" localSheetId="22">#REF!</definedName>
    <definedName name="Capacity_Score" localSheetId="25">#REF!</definedName>
    <definedName name="Capacity_Score" localSheetId="29">#REF!</definedName>
    <definedName name="Capacity_Score" localSheetId="65">#REF!</definedName>
    <definedName name="Capacity_Score" localSheetId="20">#REF!</definedName>
    <definedName name="Capacity_Score" localSheetId="21">#REF!</definedName>
    <definedName name="Capacity_Score" localSheetId="19">#REF!</definedName>
    <definedName name="Capacity_Score" localSheetId="18">#REF!</definedName>
    <definedName name="Capacity_Score" localSheetId="28">#REF!</definedName>
    <definedName name="Capacity_Score" localSheetId="23">#REF!</definedName>
    <definedName name="Capacity_Score" localSheetId="30">#REF!</definedName>
    <definedName name="Capacity_Score">#REF!</definedName>
    <definedName name="con" localSheetId="61">#REF!</definedName>
    <definedName name="con" localSheetId="6">#REF!</definedName>
    <definedName name="con" localSheetId="16">#REF!</definedName>
    <definedName name="con" localSheetId="58">#REF!</definedName>
    <definedName name="con" localSheetId="45">#REF!</definedName>
    <definedName name="con" localSheetId="42">#REF!</definedName>
    <definedName name="con" localSheetId="48">#REF!</definedName>
    <definedName name="con">#REF!</definedName>
    <definedName name="Criticality" localSheetId="61">#REF!</definedName>
    <definedName name="Criticality" localSheetId="6">#REF!</definedName>
    <definedName name="Criticality" localSheetId="16">#REF!</definedName>
    <definedName name="Criticality" localSheetId="58">#REF!</definedName>
    <definedName name="Criticality" localSheetId="45">#REF!</definedName>
    <definedName name="Criticality" localSheetId="42">#REF!</definedName>
    <definedName name="Criticality" localSheetId="48">#REF!</definedName>
    <definedName name="Criticality">#REF!</definedName>
    <definedName name="d1storm" localSheetId="61">#REF!</definedName>
    <definedName name="d1storm" localSheetId="6">#REF!</definedName>
    <definedName name="d1storm" localSheetId="16">#REF!</definedName>
    <definedName name="d1storm" localSheetId="58">#REF!</definedName>
    <definedName name="d1storm" localSheetId="45">#REF!</definedName>
    <definedName name="d1storm" localSheetId="42">#REF!</definedName>
    <definedName name="d1storm" localSheetId="48">#REF!</definedName>
    <definedName name="d1storm">#REF!</definedName>
    <definedName name="entf">'[1]#REF'!$A$824</definedName>
    <definedName name="fdd">'[1]parks imp'!$A$829</definedName>
    <definedName name="GF" localSheetId="72">#REF!</definedName>
    <definedName name="GF" localSheetId="60">#REF!</definedName>
    <definedName name="GF" localSheetId="62">#REF!</definedName>
    <definedName name="GF" localSheetId="61">#REF!</definedName>
    <definedName name="GF" localSheetId="3">#REF!</definedName>
    <definedName name="GF" localSheetId="2">#REF!</definedName>
    <definedName name="GF" localSheetId="1">#REF!</definedName>
    <definedName name="GF" localSheetId="5">#REF!</definedName>
    <definedName name="GF" localSheetId="4">#REF!</definedName>
    <definedName name="GF" localSheetId="0">#REF!</definedName>
    <definedName name="GF" localSheetId="6">#REF!</definedName>
    <definedName name="GF" localSheetId="8">#REF!</definedName>
    <definedName name="GF" localSheetId="9">#REF!</definedName>
    <definedName name="GF" localSheetId="11">#REF!</definedName>
    <definedName name="GF" localSheetId="7">#REF!</definedName>
    <definedName name="GF" localSheetId="10">#REF!</definedName>
    <definedName name="GF" localSheetId="16">#REF!</definedName>
    <definedName name="GF" localSheetId="12">#REF!</definedName>
    <definedName name="GF" localSheetId="13">#REF!</definedName>
    <definedName name="GF" localSheetId="15">#REF!</definedName>
    <definedName name="GF" localSheetId="14">#REF!</definedName>
    <definedName name="GF" localSheetId="54">#REF!</definedName>
    <definedName name="GF" localSheetId="52">#REF!</definedName>
    <definedName name="GF" localSheetId="55">#REF!</definedName>
    <definedName name="GF" localSheetId="56">#REF!</definedName>
    <definedName name="GF" localSheetId="59">#REF!</definedName>
    <definedName name="GF" localSheetId="53">#REF!</definedName>
    <definedName name="GF" localSheetId="63">#REF!</definedName>
    <definedName name="GF" localSheetId="51">#REF!</definedName>
    <definedName name="GF" localSheetId="49">#REF!</definedName>
    <definedName name="GF" localSheetId="58">#REF!</definedName>
    <definedName name="GF" localSheetId="57">#REF!</definedName>
    <definedName name="GF" localSheetId="50">#REF!</definedName>
    <definedName name="GF" localSheetId="73">#REF!</definedName>
    <definedName name="GF" localSheetId="69">#REF!</definedName>
    <definedName name="GF" localSheetId="45">#REF!</definedName>
    <definedName name="GF" localSheetId="42">#REF!</definedName>
    <definedName name="GF" localSheetId="40">#REF!</definedName>
    <definedName name="GF" localSheetId="33">#REF!</definedName>
    <definedName name="GF" localSheetId="37">#REF!</definedName>
    <definedName name="GF" localSheetId="46">#REF!</definedName>
    <definedName name="GF" localSheetId="36">#REF!</definedName>
    <definedName name="GF" localSheetId="47">#REF!</definedName>
    <definedName name="GF" localSheetId="31">#REF!</definedName>
    <definedName name="GF" localSheetId="43">#REF!</definedName>
    <definedName name="GF" localSheetId="44">#REF!</definedName>
    <definedName name="GF" localSheetId="35">#REF!</definedName>
    <definedName name="GF" localSheetId="32">#REF!</definedName>
    <definedName name="GF" localSheetId="48">#REF!</definedName>
    <definedName name="GF" localSheetId="38">#REF!</definedName>
    <definedName name="GF" localSheetId="41">#REF!</definedName>
    <definedName name="GF" localSheetId="66">#REF!</definedName>
    <definedName name="GF" localSheetId="67">#REF!</definedName>
    <definedName name="GF" localSheetId="68">#REF!</definedName>
    <definedName name="GF" localSheetId="71">#REF!</definedName>
    <definedName name="GF" localSheetId="34">#REF!</definedName>
    <definedName name="GF" localSheetId="39">#REF!</definedName>
    <definedName name="GF" localSheetId="70">#REF!</definedName>
    <definedName name="GF" localSheetId="64">#REF!</definedName>
    <definedName name="GF" localSheetId="24">#REF!</definedName>
    <definedName name="GF" localSheetId="27">#REF!</definedName>
    <definedName name="GF" localSheetId="17">#REF!</definedName>
    <definedName name="GF" localSheetId="26">#REF!</definedName>
    <definedName name="GF" localSheetId="22">#REF!</definedName>
    <definedName name="GF" localSheetId="25">#REF!</definedName>
    <definedName name="GF" localSheetId="29">#REF!</definedName>
    <definedName name="GF" localSheetId="65">#REF!</definedName>
    <definedName name="GF" localSheetId="20">#REF!</definedName>
    <definedName name="GF" localSheetId="21">#REF!</definedName>
    <definedName name="GF" localSheetId="19">#REF!</definedName>
    <definedName name="GF" localSheetId="18">#REF!</definedName>
    <definedName name="GF" localSheetId="28">#REF!</definedName>
    <definedName name="GF" localSheetId="23">#REF!</definedName>
    <definedName name="GF" localSheetId="30">#REF!</definedName>
    <definedName name="GF">#REF!</definedName>
    <definedName name="gfbal">'[1]#REF'!$A$827</definedName>
    <definedName name="hello">'[1]#REF'!$A$824</definedName>
    <definedName name="lcl">[1]infosys!$A$14</definedName>
    <definedName name="LOC">[1]infosys!$A$14</definedName>
    <definedName name="LOCAL">[1]infosys!$A$14</definedName>
    <definedName name="mstu" localSheetId="72">#REF!</definedName>
    <definedName name="mstu" localSheetId="60">#REF!</definedName>
    <definedName name="mstu" localSheetId="62">#REF!</definedName>
    <definedName name="mstu" localSheetId="61">#REF!</definedName>
    <definedName name="mstu" localSheetId="3">#REF!</definedName>
    <definedName name="mstu" localSheetId="2">#REF!</definedName>
    <definedName name="mstu" localSheetId="1">#REF!</definedName>
    <definedName name="mstu" localSheetId="5">#REF!</definedName>
    <definedName name="mstu" localSheetId="4">#REF!</definedName>
    <definedName name="mstu" localSheetId="0">#REF!</definedName>
    <definedName name="mstu" localSheetId="6">#REF!</definedName>
    <definedName name="mstu" localSheetId="8">#REF!</definedName>
    <definedName name="mstu" localSheetId="9">#REF!</definedName>
    <definedName name="mstu" localSheetId="11">#REF!</definedName>
    <definedName name="mstu" localSheetId="7">#REF!</definedName>
    <definedName name="mstu" localSheetId="10">#REF!</definedName>
    <definedName name="mstu" localSheetId="16">#REF!</definedName>
    <definedName name="mstu" localSheetId="12">#REF!</definedName>
    <definedName name="mstu" localSheetId="13">#REF!</definedName>
    <definedName name="mstu" localSheetId="15">#REF!</definedName>
    <definedName name="mstu" localSheetId="14">#REF!</definedName>
    <definedName name="mstu" localSheetId="54">#REF!</definedName>
    <definedName name="mstu" localSheetId="52">#REF!</definedName>
    <definedName name="mstu" localSheetId="55">#REF!</definedName>
    <definedName name="mstu" localSheetId="56">#REF!</definedName>
    <definedName name="mstu" localSheetId="59">#REF!</definedName>
    <definedName name="mstu" localSheetId="53">#REF!</definedName>
    <definedName name="mstu" localSheetId="63">#REF!</definedName>
    <definedName name="mstu" localSheetId="51">#REF!</definedName>
    <definedName name="mstu" localSheetId="49">#REF!</definedName>
    <definedName name="mstu" localSheetId="58">#REF!</definedName>
    <definedName name="mstu" localSheetId="57">#REF!</definedName>
    <definedName name="mstu" localSheetId="50">#REF!</definedName>
    <definedName name="mstu" localSheetId="73">#REF!</definedName>
    <definedName name="mstu" localSheetId="69">#REF!</definedName>
    <definedName name="mstu" localSheetId="45">#REF!</definedName>
    <definedName name="mstu" localSheetId="42">#REF!</definedName>
    <definedName name="mstu" localSheetId="40">#REF!</definedName>
    <definedName name="mstu" localSheetId="33">#REF!</definedName>
    <definedName name="mstu" localSheetId="37">#REF!</definedName>
    <definedName name="mstu" localSheetId="46">#REF!</definedName>
    <definedName name="mstu" localSheetId="36">#REF!</definedName>
    <definedName name="mstu" localSheetId="47">#REF!</definedName>
    <definedName name="mstu" localSheetId="31">#REF!</definedName>
    <definedName name="mstu" localSheetId="43">#REF!</definedName>
    <definedName name="mstu" localSheetId="44">#REF!</definedName>
    <definedName name="mstu" localSheetId="35">#REF!</definedName>
    <definedName name="mstu" localSheetId="32">#REF!</definedName>
    <definedName name="mstu" localSheetId="48">#REF!</definedName>
    <definedName name="mstu" localSheetId="38">#REF!</definedName>
    <definedName name="mstu" localSheetId="41">#REF!</definedName>
    <definedName name="mstu" localSheetId="66">#REF!</definedName>
    <definedName name="mstu" localSheetId="67">#REF!</definedName>
    <definedName name="mstu" localSheetId="68">#REF!</definedName>
    <definedName name="mstu" localSheetId="71">#REF!</definedName>
    <definedName name="mstu" localSheetId="34">#REF!</definedName>
    <definedName name="mstu" localSheetId="39">#REF!</definedName>
    <definedName name="mstu" localSheetId="70">#REF!</definedName>
    <definedName name="mstu" localSheetId="64">#REF!</definedName>
    <definedName name="mstu" localSheetId="24">#REF!</definedName>
    <definedName name="mstu" localSheetId="27">#REF!</definedName>
    <definedName name="mstu" localSheetId="17">#REF!</definedName>
    <definedName name="mstu" localSheetId="26">#REF!</definedName>
    <definedName name="mstu" localSheetId="22">#REF!</definedName>
    <definedName name="mstu" localSheetId="25">#REF!</definedName>
    <definedName name="mstu" localSheetId="29">#REF!</definedName>
    <definedName name="mstu" localSheetId="65">#REF!</definedName>
    <definedName name="mstu" localSheetId="20">#REF!</definedName>
    <definedName name="mstu" localSheetId="21">#REF!</definedName>
    <definedName name="mstu" localSheetId="19">#REF!</definedName>
    <definedName name="mstu" localSheetId="18">#REF!</definedName>
    <definedName name="mstu" localSheetId="28">#REF!</definedName>
    <definedName name="mstu" localSheetId="23">#REF!</definedName>
    <definedName name="mstu" localSheetId="30">#REF!</definedName>
    <definedName name="mstu">#REF!</definedName>
    <definedName name="_xlnm.Print_Area" localSheetId="72">'BFB Contact Chamber Rehab'!$A$1:$I$31</definedName>
    <definedName name="_xlnm.Print_Area" localSheetId="60">'BFB Feed Sys'!$A$1:$I$33</definedName>
    <definedName name="_xlnm.Print_Area" localSheetId="62">'BFB WW I &amp; I'!$A$1:$I$32</definedName>
    <definedName name="_xlnm.Print_Area" localSheetId="61">'BFB WW LS X03'!$A$1:$I$34</definedName>
    <definedName name="_xlnm.Print_Area" localSheetId="3">'Mims CO2'!$A$1:$I$33</definedName>
    <definedName name="_xlnm.Print_Area" localSheetId="2">'Mims High Svs'!$A$1:$I$33</definedName>
    <definedName name="_xlnm.Print_Area" localSheetId="1">'Mims Lime Sludge'!$A$1:$I$33</definedName>
    <definedName name="_xlnm.Print_Area" localSheetId="5">'Mims Water Main'!$A$1:$I$28</definedName>
    <definedName name="_xlnm.Print_Area" localSheetId="4">'Mims Well Facilities'!$A$1:$I$32</definedName>
    <definedName name="_xlnm.Print_Area" localSheetId="0">'Mims WTP Mixing Imp'!$A$1:$I$33</definedName>
    <definedName name="_xlnm.Print_Area" localSheetId="6">'Mims WTP SCADA'!$A$1:$I$34</definedName>
    <definedName name="_xlnm.Print_Area" localSheetId="8">'N Brev Driveway'!$A$1:$I$31</definedName>
    <definedName name="_xlnm.Print_Area" localSheetId="9">'N Brev Filter Gallery'!$A$1:$I$33</definedName>
    <definedName name="_xlnm.Print_Area" localSheetId="11">'N Brev Lift Stations'!$A$1:$I$30</definedName>
    <definedName name="_xlnm.Print_Area" localSheetId="7">'N Brev N10'!$A$1:$I$30</definedName>
    <definedName name="_xlnm.Print_Area" localSheetId="10">'N Brev WWTP Dumping Bed'!$A$1:$I$32</definedName>
    <definedName name="_xlnm.Print_Area" localSheetId="16">'PSJ Chlorine Storage'!$A$1:$I$34</definedName>
    <definedName name="_xlnm.Print_Area" localSheetId="12">'PSJ FM J01'!$A$1:$I$33</definedName>
    <definedName name="_xlnm.Print_Area" localSheetId="13">'PSJ I &amp; I'!$A$1:$I$31</definedName>
    <definedName name="_xlnm.Print_Area" localSheetId="15">'PSJ Lift Stations'!$A$1:$I$33</definedName>
    <definedName name="_xlnm.Print_Area" localSheetId="14">'PSJ Plant Access Rd'!$A$1:$I$32</definedName>
    <definedName name="_xlnm.Print_Area" localSheetId="54">'S Bch Eq Basin Imp'!$A$1:$I$31</definedName>
    <definedName name="_xlnm.Print_Area" localSheetId="52">'S Bch Grit Washer Sys'!$A$1:$I$29</definedName>
    <definedName name="_xlnm.Print_Area" localSheetId="55">'S Bch High Svs Pumps'!$A$1:$I$33</definedName>
    <definedName name="_xlnm.Print_Area" localSheetId="56">'S Bch I &amp; I'!$A$1:$I$32</definedName>
    <definedName name="_xlnm.Print_Area" localSheetId="59">'S Bch Lift Stations'!$A$1:$I$32</definedName>
    <definedName name="_xlnm.Print_Area" localSheetId="53">'S Bch Mech Bar Screen'!$A$1:$I$32</definedName>
    <definedName name="_xlnm.Print_Area" localSheetId="63">'S Bch N Riverside FM'!$A$1:$I$33</definedName>
    <definedName name="_xlnm.Print_Area" localSheetId="51">'S Bch Rehab Discharge Ponds'!$A$1:$I$31</definedName>
    <definedName name="_xlnm.Print_Area" localSheetId="49">'S Bch Replace RAS Pumps '!$A$1:$I$33</definedName>
    <definedName name="_xlnm.Print_Area" localSheetId="58">'S Bch Treatment Process Imp'!$A$1:$I$34</definedName>
    <definedName name="_xlnm.Print_Area" localSheetId="57">'S Bch WWTF Blower Imp'!$A$1:$I$32</definedName>
    <definedName name="_xlnm.Print_Area" localSheetId="50">'S Bch WWTF Reclaim Water Imp'!$A$1:$I$32</definedName>
    <definedName name="_xlnm.Print_Area" localSheetId="73">'S Bch WWTP Manual Bar Screen'!$A$1:$I$30</definedName>
    <definedName name="_xlnm.Print_Area" localSheetId="69">'S Beach Filter Building Rehab'!$A$1:$I$33</definedName>
    <definedName name="_xlnm.Print_Area" localSheetId="45">'S Cent Baytree Valves'!$A$1:$I$34</definedName>
    <definedName name="_xlnm.Print_Area" localSheetId="42">'S Cent Belt Press Controls VFD'!$A$1:$I$34</definedName>
    <definedName name="_xlnm.Print_Area" localSheetId="40">'S Cent BNR Aeration'!$A$1:$I$31</definedName>
    <definedName name="_xlnm.Print_Area" localSheetId="33">'S Cent Emerg Diesel Pump'!$A$1:$I$31</definedName>
    <definedName name="_xlnm.Print_Area" localSheetId="37">'S Cent I &amp; I'!$A$1:$I$33</definedName>
    <definedName name="_xlnm.Print_Area" localSheetId="46">'S Cent Lift Stations'!$A$1:$I$32</definedName>
    <definedName name="_xlnm.Print_Area" localSheetId="36">'S Cent Replace WWTP RAS WAS'!$A$1:$I$28</definedName>
    <definedName name="_xlnm.Print_Area" localSheetId="47">'S Cent Reuse System Optim'!$A$1:$I$33</definedName>
    <definedName name="_xlnm.Print_Area" localSheetId="31">'S Cent Septage &amp; Grease'!$A$1:$I$33</definedName>
    <definedName name="_xlnm.Print_Area" localSheetId="43">'S Cent Sod Pond Imp'!$A$1:$I$31</definedName>
    <definedName name="_xlnm.Print_Area" localSheetId="44">'S Cent Suntree Booster Station'!$A$1:$I$32</definedName>
    <definedName name="_xlnm.Print_Area" localSheetId="35">'S Cent Telemetry Modernization'!$A$1:$I$32</definedName>
    <definedName name="_xlnm.Print_Area" localSheetId="32">'S Cent Treatment Plant Exp'!$A$1:$I$33</definedName>
    <definedName name="_xlnm.Print_Area" localSheetId="48">'S Cent Valve Replacement'!$A$1:$I$34</definedName>
    <definedName name="_xlnm.Print_Area" localSheetId="38">'S Cent Wetland Effluent Elec'!$A$1:$I$32</definedName>
    <definedName name="_xlnm.Print_Area" localSheetId="41">'S Cent WWTP Clarifier Rehab'!$A$1:$I$30</definedName>
    <definedName name="_xlnm.Print_Area" localSheetId="66">'SB Bypass Piping'!$A$1:$I$31</definedName>
    <definedName name="_xlnm.Print_Area" localSheetId="67">'SB Diffusers'!$A$1:$I$31</definedName>
    <definedName name="_xlnm.Print_Area" localSheetId="68">'SB Sludge Dewatering'!$A$1:$I$31</definedName>
    <definedName name="_xlnm.Print_Area" localSheetId="71">'SC Alum Tank'!$A$1:$I$33</definedName>
    <definedName name="_xlnm.Print_Area" localSheetId="34">'SC Imp Pump Sta Wetlands'!$A$1:$I$33</definedName>
    <definedName name="_xlnm.Print_Area" localSheetId="39">'SC Liq Chlorine Tanks'!$A$1:$I$31</definedName>
    <definedName name="_xlnm.Print_Area" localSheetId="70">'SC Wetland Cell'!$A$1:$I$31</definedName>
    <definedName name="_xlnm.Print_Area" localSheetId="64">'Sykes Aeration Basins'!$A$1:$I$30</definedName>
    <definedName name="_xlnm.Print_Area" localSheetId="24">'Sykes Clarifier Rehabilitation'!$A$1:$I$31</definedName>
    <definedName name="_xlnm.Print_Area" localSheetId="27">'Sykes Creek Pkwy FM Replacement'!$A$1:$I$33</definedName>
    <definedName name="_xlnm.Print_Area" localSheetId="17">'Sykes FM M13 Replacement'!$A$1:$I$32</definedName>
    <definedName name="_xlnm.Print_Area" localSheetId="26">'Sykes Gen and Elec'!$A$1:$I$33</definedName>
    <definedName name="_xlnm.Print_Area" localSheetId="22">'Sykes Headworks'!$A$1:$I$32</definedName>
    <definedName name="_xlnm.Print_Area" localSheetId="25">'Sykes I &amp; I'!$A$1:$I$32</definedName>
    <definedName name="_xlnm.Print_Area" localSheetId="29">'Sykes Lift Stations'!$A$1:$I$32</definedName>
    <definedName name="_xlnm.Print_Area" localSheetId="65">'Sykes Maint Parking'!$A$1:$I$30</definedName>
    <definedName name="_xlnm.Print_Area" localSheetId="20">'Sykes N Court Lateral Imp'!$A$1:$I$31</definedName>
    <definedName name="_xlnm.Print_Area" localSheetId="21">'Sykes N Courtenay FM'!$A$1:$I$30</definedName>
    <definedName name="_xlnm.Print_Area" localSheetId="19">'Sykes New Press'!$A$1:$I$33</definedName>
    <definedName name="_xlnm.Print_Area" localSheetId="18">'Sykes V 11 Driveway'!$A$1:$I$31</definedName>
    <definedName name="_xlnm.Print_Area" localSheetId="28">'Sykes WWTF Reclaimed Water Imp'!$A$1:$I$31</definedName>
    <definedName name="_xlnm.Print_Area" localSheetId="23">'Sykes WWTP RAS WAS'!$A$1:$I$30</definedName>
    <definedName name="_xlnm.Print_Area" localSheetId="30">'W Cocoa Sewer Improvements'!$A$1:$I$31</definedName>
    <definedName name="Projected_Revenue" localSheetId="72">#REF!</definedName>
    <definedName name="Projected_Revenue" localSheetId="60">#REF!</definedName>
    <definedName name="Projected_Revenue" localSheetId="62">#REF!</definedName>
    <definedName name="Projected_Revenue" localSheetId="61">#REF!</definedName>
    <definedName name="Projected_Revenue" localSheetId="3">#REF!</definedName>
    <definedName name="Projected_Revenue" localSheetId="2">#REF!</definedName>
    <definedName name="Projected_Revenue" localSheetId="1">#REF!</definedName>
    <definedName name="Projected_Revenue" localSheetId="5">#REF!</definedName>
    <definedName name="Projected_Revenue" localSheetId="4">#REF!</definedName>
    <definedName name="Projected_Revenue" localSheetId="0">#REF!</definedName>
    <definedName name="Projected_Revenue" localSheetId="6">#REF!</definedName>
    <definedName name="Projected_Revenue" localSheetId="8">#REF!</definedName>
    <definedName name="Projected_Revenue" localSheetId="9">#REF!</definedName>
    <definedName name="Projected_Revenue" localSheetId="11">#REF!</definedName>
    <definedName name="Projected_Revenue" localSheetId="7">#REF!</definedName>
    <definedName name="Projected_Revenue" localSheetId="10">#REF!</definedName>
    <definedName name="Projected_Revenue" localSheetId="16">#REF!</definedName>
    <definedName name="Projected_Revenue" localSheetId="12">#REF!</definedName>
    <definedName name="Projected_Revenue" localSheetId="13">#REF!</definedName>
    <definedName name="Projected_Revenue" localSheetId="15">#REF!</definedName>
    <definedName name="Projected_Revenue" localSheetId="14">#REF!</definedName>
    <definedName name="Projected_Revenue" localSheetId="54">#REF!</definedName>
    <definedName name="Projected_Revenue" localSheetId="52">#REF!</definedName>
    <definedName name="Projected_Revenue" localSheetId="55">#REF!</definedName>
    <definedName name="Projected_Revenue" localSheetId="56">#REF!</definedName>
    <definedName name="Projected_Revenue" localSheetId="59">#REF!</definedName>
    <definedName name="Projected_Revenue" localSheetId="53">#REF!</definedName>
    <definedName name="Projected_Revenue" localSheetId="63">#REF!</definedName>
    <definedName name="Projected_Revenue" localSheetId="51">#REF!</definedName>
    <definedName name="Projected_Revenue" localSheetId="49">#REF!</definedName>
    <definedName name="Projected_Revenue" localSheetId="58">#REF!</definedName>
    <definedName name="Projected_Revenue" localSheetId="57">#REF!</definedName>
    <definedName name="Projected_Revenue" localSheetId="50">#REF!</definedName>
    <definedName name="Projected_Revenue" localSheetId="73">#REF!</definedName>
    <definedName name="Projected_Revenue" localSheetId="69">#REF!</definedName>
    <definedName name="Projected_Revenue" localSheetId="45">#REF!</definedName>
    <definedName name="Projected_Revenue" localSheetId="42">#REF!</definedName>
    <definedName name="Projected_Revenue" localSheetId="40">#REF!</definedName>
    <definedName name="Projected_Revenue" localSheetId="33">#REF!</definedName>
    <definedName name="Projected_Revenue" localSheetId="37">#REF!</definedName>
    <definedName name="Projected_Revenue" localSheetId="46">#REF!</definedName>
    <definedName name="Projected_Revenue" localSheetId="36">#REF!</definedName>
    <definedName name="Projected_Revenue" localSheetId="47">#REF!</definedName>
    <definedName name="Projected_Revenue" localSheetId="31">#REF!</definedName>
    <definedName name="Projected_Revenue" localSheetId="43">#REF!</definedName>
    <definedName name="Projected_Revenue" localSheetId="44">#REF!</definedName>
    <definedName name="Projected_Revenue" localSheetId="35">#REF!</definedName>
    <definedName name="Projected_Revenue" localSheetId="32">#REF!</definedName>
    <definedName name="Projected_Revenue" localSheetId="48">#REF!</definedName>
    <definedName name="Projected_Revenue" localSheetId="38">#REF!</definedName>
    <definedName name="Projected_Revenue" localSheetId="41">#REF!</definedName>
    <definedName name="Projected_Revenue" localSheetId="66">#REF!</definedName>
    <definedName name="Projected_Revenue" localSheetId="67">#REF!</definedName>
    <definedName name="Projected_Revenue" localSheetId="68">#REF!</definedName>
    <definedName name="Projected_Revenue" localSheetId="71">#REF!</definedName>
    <definedName name="Projected_Revenue" localSheetId="34">#REF!</definedName>
    <definedName name="Projected_Revenue" localSheetId="39">#REF!</definedName>
    <definedName name="Projected_Revenue" localSheetId="70">#REF!</definedName>
    <definedName name="Projected_Revenue" localSheetId="64">#REF!</definedName>
    <definedName name="Projected_Revenue" localSheetId="24">#REF!</definedName>
    <definedName name="Projected_Revenue" localSheetId="27">#REF!</definedName>
    <definedName name="Projected_Revenue" localSheetId="17">#REF!</definedName>
    <definedName name="Projected_Revenue" localSheetId="26">#REF!</definedName>
    <definedName name="Projected_Revenue" localSheetId="22">#REF!</definedName>
    <definedName name="Projected_Revenue" localSheetId="25">#REF!</definedName>
    <definedName name="Projected_Revenue" localSheetId="29">#REF!</definedName>
    <definedName name="Projected_Revenue" localSheetId="65">#REF!</definedName>
    <definedName name="Projected_Revenue" localSheetId="20">#REF!</definedName>
    <definedName name="Projected_Revenue" localSheetId="21">#REF!</definedName>
    <definedName name="Projected_Revenue" localSheetId="19">#REF!</definedName>
    <definedName name="Projected_Revenue" localSheetId="18">#REF!</definedName>
    <definedName name="Projected_Revenue" localSheetId="28">#REF!</definedName>
    <definedName name="Projected_Revenue" localSheetId="23">#REF!</definedName>
    <definedName name="Projected_Revenue" localSheetId="30">#REF!</definedName>
    <definedName name="Projected_Revenue">#REF!</definedName>
    <definedName name="Reliability_Score" localSheetId="61">#REF!</definedName>
    <definedName name="Reliability_Score" localSheetId="6">#REF!</definedName>
    <definedName name="Reliability_Score" localSheetId="16">#REF!</definedName>
    <definedName name="Reliability_Score" localSheetId="58">#REF!</definedName>
    <definedName name="Reliability_Score" localSheetId="45">#REF!</definedName>
    <definedName name="Reliability_Score" localSheetId="42">#REF!</definedName>
    <definedName name="Reliability_Score" localSheetId="48">#REF!</definedName>
    <definedName name="Reliability_Score">#REF!</definedName>
    <definedName name="Repair_Type" localSheetId="61">#REF!</definedName>
    <definedName name="Repair_Type" localSheetId="6">#REF!</definedName>
    <definedName name="Repair_Type" localSheetId="16">#REF!</definedName>
    <definedName name="Repair_Type" localSheetId="58">#REF!</definedName>
    <definedName name="Repair_Type" localSheetId="45">#REF!</definedName>
    <definedName name="Repair_Type" localSheetId="42">#REF!</definedName>
    <definedName name="Repair_Type" localSheetId="48">#REF!</definedName>
    <definedName name="Repair_Type">#REF!</definedName>
    <definedName name="SWIDADMIN">#N/A</definedName>
    <definedName name="SWIDFIVE">#N/A</definedName>
    <definedName name="SWIDFOUR">#N/A</definedName>
    <definedName name="SWIDONE">#N/A</definedName>
    <definedName name="SWIDTHREE">#N/A</definedName>
    <definedName name="SWIDTWO">#N/A</definedName>
    <definedName name="yo">'[1]parks imp'!$A$828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2" l="1"/>
  <c r="I15" i="76"/>
  <c r="I16" i="76"/>
  <c r="I17" i="76"/>
  <c r="I18" i="76"/>
  <c r="I19" i="76"/>
  <c r="B20" i="76"/>
  <c r="I20" i="76" s="1"/>
  <c r="C20" i="76"/>
  <c r="D20" i="76"/>
  <c r="E20" i="76"/>
  <c r="F20" i="76"/>
  <c r="G20" i="76"/>
  <c r="H20" i="76"/>
  <c r="I21" i="76"/>
  <c r="I22" i="76"/>
  <c r="I23" i="76"/>
  <c r="I24" i="76"/>
  <c r="B25" i="76"/>
  <c r="I25" i="76" s="1"/>
  <c r="C25" i="76"/>
  <c r="D25" i="76"/>
  <c r="E25" i="76"/>
  <c r="F25" i="76"/>
  <c r="G25" i="76"/>
  <c r="H25" i="76"/>
  <c r="H25" i="75"/>
  <c r="G25" i="75"/>
  <c r="F25" i="75"/>
  <c r="E25" i="75"/>
  <c r="D25" i="75"/>
  <c r="C25" i="75"/>
  <c r="I24" i="75"/>
  <c r="I23" i="75"/>
  <c r="B23" i="75"/>
  <c r="B22" i="75"/>
  <c r="B25" i="75" s="1"/>
  <c r="I25" i="75" s="1"/>
  <c r="I21" i="75"/>
  <c r="H20" i="75"/>
  <c r="G20" i="75"/>
  <c r="F20" i="75"/>
  <c r="E20" i="75"/>
  <c r="D20" i="75"/>
  <c r="C20" i="75"/>
  <c r="B20" i="75"/>
  <c r="I20" i="75" s="1"/>
  <c r="K16" i="75" s="1"/>
  <c r="I19" i="75"/>
  <c r="I18" i="75"/>
  <c r="I17" i="75"/>
  <c r="I16" i="75"/>
  <c r="I15" i="75"/>
  <c r="H25" i="74"/>
  <c r="G25" i="74"/>
  <c r="F25" i="74"/>
  <c r="E25" i="74"/>
  <c r="D25" i="74"/>
  <c r="I25" i="74" s="1"/>
  <c r="C25" i="74"/>
  <c r="B25" i="74"/>
  <c r="I24" i="74"/>
  <c r="I23" i="74"/>
  <c r="I22" i="74"/>
  <c r="I21" i="74"/>
  <c r="H20" i="74"/>
  <c r="G20" i="74"/>
  <c r="F20" i="74"/>
  <c r="E20" i="74"/>
  <c r="D20" i="74"/>
  <c r="I20" i="74" s="1"/>
  <c r="C20" i="74"/>
  <c r="B20" i="74"/>
  <c r="I19" i="74"/>
  <c r="I18" i="74"/>
  <c r="I17" i="74"/>
  <c r="I16" i="74"/>
  <c r="I15" i="74"/>
  <c r="H25" i="73"/>
  <c r="G25" i="73"/>
  <c r="F25" i="73"/>
  <c r="E25" i="73"/>
  <c r="D25" i="73"/>
  <c r="C25" i="73"/>
  <c r="B25" i="73"/>
  <c r="I25" i="73" s="1"/>
  <c r="I24" i="73"/>
  <c r="I23" i="73"/>
  <c r="I22" i="73"/>
  <c r="I21" i="73"/>
  <c r="H20" i="73"/>
  <c r="G20" i="73"/>
  <c r="F20" i="73"/>
  <c r="E20" i="73"/>
  <c r="D20" i="73"/>
  <c r="C20" i="73"/>
  <c r="B20" i="73"/>
  <c r="I20" i="73" s="1"/>
  <c r="I19" i="73"/>
  <c r="I18" i="73"/>
  <c r="I17" i="73"/>
  <c r="I16" i="73"/>
  <c r="I15" i="73"/>
  <c r="H25" i="72"/>
  <c r="G25" i="72"/>
  <c r="F25" i="72"/>
  <c r="E25" i="72"/>
  <c r="I25" i="72" s="1"/>
  <c r="D25" i="72"/>
  <c r="C25" i="72"/>
  <c r="B25" i="72"/>
  <c r="I24" i="72"/>
  <c r="I23" i="72"/>
  <c r="I22" i="72"/>
  <c r="I21" i="72"/>
  <c r="H20" i="72"/>
  <c r="G20" i="72"/>
  <c r="F20" i="72"/>
  <c r="E20" i="72"/>
  <c r="I20" i="72" s="1"/>
  <c r="D20" i="72"/>
  <c r="C20" i="72"/>
  <c r="B20" i="72"/>
  <c r="I19" i="72"/>
  <c r="I18" i="72"/>
  <c r="I17" i="72"/>
  <c r="I16" i="72"/>
  <c r="I15" i="72"/>
  <c r="D20" i="22"/>
  <c r="H25" i="71"/>
  <c r="G25" i="71"/>
  <c r="F25" i="71"/>
  <c r="E25" i="71"/>
  <c r="D25" i="71"/>
  <c r="I25" i="71" s="1"/>
  <c r="C25" i="71"/>
  <c r="B25" i="71"/>
  <c r="I24" i="71"/>
  <c r="I23" i="71"/>
  <c r="I22" i="71"/>
  <c r="I21" i="71"/>
  <c r="H20" i="71"/>
  <c r="G20" i="71"/>
  <c r="F20" i="71"/>
  <c r="E20" i="71"/>
  <c r="D20" i="71"/>
  <c r="I20" i="71" s="1"/>
  <c r="C20" i="71"/>
  <c r="B20" i="71"/>
  <c r="I19" i="71"/>
  <c r="I18" i="71"/>
  <c r="I17" i="71"/>
  <c r="I16" i="71"/>
  <c r="I15" i="71"/>
  <c r="H25" i="70"/>
  <c r="G25" i="70"/>
  <c r="F25" i="70"/>
  <c r="E25" i="70"/>
  <c r="D25" i="70"/>
  <c r="I25" i="70" s="1"/>
  <c r="C25" i="70"/>
  <c r="B25" i="70"/>
  <c r="I24" i="70"/>
  <c r="I23" i="70"/>
  <c r="I22" i="70"/>
  <c r="I21" i="70"/>
  <c r="H20" i="70"/>
  <c r="G20" i="70"/>
  <c r="F20" i="70"/>
  <c r="E20" i="70"/>
  <c r="D20" i="70"/>
  <c r="I20" i="70" s="1"/>
  <c r="C20" i="70"/>
  <c r="B20" i="70"/>
  <c r="I19" i="70"/>
  <c r="I18" i="70"/>
  <c r="I17" i="70"/>
  <c r="I16" i="70"/>
  <c r="I15" i="70"/>
  <c r="K16" i="71" l="1"/>
  <c r="K16" i="76"/>
  <c r="I22" i="75"/>
  <c r="K16" i="74"/>
  <c r="K16" i="73"/>
  <c r="K16" i="72"/>
  <c r="K16" i="70"/>
  <c r="H25" i="68" l="1"/>
  <c r="G25" i="68"/>
  <c r="F25" i="68"/>
  <c r="E25" i="68"/>
  <c r="D25" i="68"/>
  <c r="C25" i="68"/>
  <c r="B25" i="68"/>
  <c r="I24" i="68"/>
  <c r="I23" i="68"/>
  <c r="I22" i="68"/>
  <c r="I21" i="68"/>
  <c r="H20" i="68"/>
  <c r="G20" i="68"/>
  <c r="F20" i="68"/>
  <c r="E20" i="68"/>
  <c r="D20" i="68"/>
  <c r="C20" i="68"/>
  <c r="B20" i="68"/>
  <c r="I19" i="68"/>
  <c r="K18" i="68"/>
  <c r="I18" i="68"/>
  <c r="I17" i="68"/>
  <c r="K16" i="68"/>
  <c r="I16" i="68"/>
  <c r="I15" i="68"/>
  <c r="K17" i="68" s="1"/>
  <c r="H25" i="67"/>
  <c r="G25" i="67"/>
  <c r="F25" i="67"/>
  <c r="E25" i="67"/>
  <c r="D25" i="67"/>
  <c r="C25" i="67"/>
  <c r="B25" i="67"/>
  <c r="I24" i="67"/>
  <c r="I23" i="67"/>
  <c r="I22" i="67"/>
  <c r="I21" i="67"/>
  <c r="H20" i="67"/>
  <c r="G20" i="67"/>
  <c r="F20" i="67"/>
  <c r="E20" i="67"/>
  <c r="D20" i="67"/>
  <c r="C20" i="67"/>
  <c r="B20" i="67"/>
  <c r="I19" i="67"/>
  <c r="K18" i="67"/>
  <c r="I18" i="67"/>
  <c r="I17" i="67"/>
  <c r="K16" i="67"/>
  <c r="I16" i="67"/>
  <c r="I15" i="67"/>
  <c r="K17" i="67" s="1"/>
  <c r="H25" i="66"/>
  <c r="G25" i="66"/>
  <c r="F25" i="66"/>
  <c r="E25" i="66"/>
  <c r="D25" i="66"/>
  <c r="C25" i="66"/>
  <c r="B25" i="66"/>
  <c r="I24" i="66"/>
  <c r="I23" i="66"/>
  <c r="I22" i="66"/>
  <c r="I21" i="66"/>
  <c r="H20" i="66"/>
  <c r="G20" i="66"/>
  <c r="F20" i="66"/>
  <c r="E20" i="66"/>
  <c r="D20" i="66"/>
  <c r="C20" i="66"/>
  <c r="B20" i="66"/>
  <c r="I19" i="66"/>
  <c r="K18" i="66"/>
  <c r="I18" i="66"/>
  <c r="I17" i="66"/>
  <c r="K16" i="66"/>
  <c r="I16" i="66"/>
  <c r="I15" i="66"/>
  <c r="K17" i="66" s="1"/>
  <c r="H25" i="65"/>
  <c r="G25" i="65"/>
  <c r="F25" i="65"/>
  <c r="E25" i="65"/>
  <c r="D25" i="65"/>
  <c r="C25" i="65"/>
  <c r="B25" i="65"/>
  <c r="I24" i="65"/>
  <c r="I23" i="65"/>
  <c r="I22" i="65"/>
  <c r="I21" i="65"/>
  <c r="H20" i="65"/>
  <c r="G20" i="65"/>
  <c r="F20" i="65"/>
  <c r="E20" i="65"/>
  <c r="D20" i="65"/>
  <c r="C20" i="65"/>
  <c r="B20" i="65"/>
  <c r="I19" i="65"/>
  <c r="K18" i="65"/>
  <c r="I18" i="65"/>
  <c r="I17" i="65"/>
  <c r="K16" i="65"/>
  <c r="I16" i="65"/>
  <c r="I15" i="65"/>
  <c r="K17" i="65" s="1"/>
  <c r="H25" i="64"/>
  <c r="G25" i="64"/>
  <c r="F25" i="64"/>
  <c r="E25" i="64"/>
  <c r="D25" i="64"/>
  <c r="C25" i="64"/>
  <c r="B25" i="64"/>
  <c r="I24" i="64"/>
  <c r="I23" i="64"/>
  <c r="I22" i="64"/>
  <c r="I21" i="64"/>
  <c r="H20" i="64"/>
  <c r="G20" i="64"/>
  <c r="F20" i="64"/>
  <c r="E20" i="64"/>
  <c r="D20" i="64"/>
  <c r="C20" i="64"/>
  <c r="B20" i="64"/>
  <c r="I19" i="64"/>
  <c r="K18" i="64"/>
  <c r="I18" i="64"/>
  <c r="I17" i="64"/>
  <c r="K16" i="64"/>
  <c r="I16" i="64"/>
  <c r="I15" i="64"/>
  <c r="K17" i="64" s="1"/>
  <c r="H25" i="63"/>
  <c r="G25" i="63"/>
  <c r="F25" i="63"/>
  <c r="E25" i="63"/>
  <c r="D25" i="63"/>
  <c r="C25" i="63"/>
  <c r="B25" i="63"/>
  <c r="I24" i="63"/>
  <c r="I23" i="63"/>
  <c r="I22" i="63"/>
  <c r="I21" i="63"/>
  <c r="H20" i="63"/>
  <c r="G20" i="63"/>
  <c r="F20" i="63"/>
  <c r="E20" i="63"/>
  <c r="D20" i="63"/>
  <c r="C20" i="63"/>
  <c r="B20" i="63"/>
  <c r="I19" i="63"/>
  <c r="K18" i="63"/>
  <c r="I18" i="63"/>
  <c r="I17" i="63"/>
  <c r="K16" i="63"/>
  <c r="I16" i="63"/>
  <c r="I15" i="63"/>
  <c r="K17" i="63" s="1"/>
  <c r="H25" i="62"/>
  <c r="G25" i="62"/>
  <c r="F25" i="62"/>
  <c r="E25" i="62"/>
  <c r="D25" i="62"/>
  <c r="C25" i="62"/>
  <c r="B25" i="62"/>
  <c r="I24" i="62"/>
  <c r="I23" i="62"/>
  <c r="I22" i="62"/>
  <c r="I21" i="62"/>
  <c r="H20" i="62"/>
  <c r="G20" i="62"/>
  <c r="F20" i="62"/>
  <c r="E20" i="62"/>
  <c r="D20" i="62"/>
  <c r="C20" i="62"/>
  <c r="B20" i="62"/>
  <c r="I19" i="62"/>
  <c r="K18" i="62"/>
  <c r="I18" i="62"/>
  <c r="I17" i="62"/>
  <c r="K16" i="62"/>
  <c r="I16" i="62"/>
  <c r="I15" i="62"/>
  <c r="K17" i="62" s="1"/>
  <c r="H25" i="61"/>
  <c r="G25" i="61"/>
  <c r="F25" i="61"/>
  <c r="E25" i="61"/>
  <c r="D25" i="61"/>
  <c r="C25" i="61"/>
  <c r="B25" i="61"/>
  <c r="I24" i="61"/>
  <c r="I23" i="61"/>
  <c r="I22" i="61"/>
  <c r="I21" i="61"/>
  <c r="H20" i="61"/>
  <c r="G20" i="61"/>
  <c r="F20" i="61"/>
  <c r="E20" i="61"/>
  <c r="D20" i="61"/>
  <c r="C20" i="61"/>
  <c r="B20" i="61"/>
  <c r="I19" i="61"/>
  <c r="K18" i="61"/>
  <c r="I18" i="61"/>
  <c r="I17" i="61"/>
  <c r="K16" i="61"/>
  <c r="I16" i="61"/>
  <c r="I15" i="61"/>
  <c r="K17" i="61" s="1"/>
  <c r="H25" i="60"/>
  <c r="G25" i="60"/>
  <c r="F25" i="60"/>
  <c r="E25" i="60"/>
  <c r="D25" i="60"/>
  <c r="C25" i="60"/>
  <c r="B25" i="60"/>
  <c r="I24" i="60"/>
  <c r="I23" i="60"/>
  <c r="I22" i="60"/>
  <c r="I21" i="60"/>
  <c r="H20" i="60"/>
  <c r="G20" i="60"/>
  <c r="F20" i="60"/>
  <c r="E20" i="60"/>
  <c r="D20" i="60"/>
  <c r="C20" i="60"/>
  <c r="B20" i="60"/>
  <c r="I19" i="60"/>
  <c r="K18" i="60"/>
  <c r="I18" i="60"/>
  <c r="I17" i="60"/>
  <c r="K16" i="60"/>
  <c r="I16" i="60"/>
  <c r="I15" i="60"/>
  <c r="K17" i="60" s="1"/>
  <c r="H25" i="59"/>
  <c r="G25" i="59"/>
  <c r="F25" i="59"/>
  <c r="E25" i="59"/>
  <c r="D25" i="59"/>
  <c r="C25" i="59"/>
  <c r="B25" i="59"/>
  <c r="I24" i="59"/>
  <c r="I23" i="59"/>
  <c r="I22" i="59"/>
  <c r="I21" i="59"/>
  <c r="H20" i="59"/>
  <c r="G20" i="59"/>
  <c r="F20" i="59"/>
  <c r="E20" i="59"/>
  <c r="D20" i="59"/>
  <c r="C20" i="59"/>
  <c r="B20" i="59"/>
  <c r="I19" i="59"/>
  <c r="K18" i="59"/>
  <c r="I18" i="59"/>
  <c r="I17" i="59"/>
  <c r="K16" i="59"/>
  <c r="I16" i="59"/>
  <c r="I15" i="59"/>
  <c r="K17" i="59" s="1"/>
  <c r="H25" i="58"/>
  <c r="G25" i="58"/>
  <c r="F25" i="58"/>
  <c r="E25" i="58"/>
  <c r="D25" i="58"/>
  <c r="C25" i="58"/>
  <c r="B25" i="58"/>
  <c r="I24" i="58"/>
  <c r="I23" i="58"/>
  <c r="I22" i="58"/>
  <c r="I21" i="58"/>
  <c r="H20" i="58"/>
  <c r="G20" i="58"/>
  <c r="F20" i="58"/>
  <c r="E20" i="58"/>
  <c r="D20" i="58"/>
  <c r="C20" i="58"/>
  <c r="B20" i="58"/>
  <c r="I19" i="58"/>
  <c r="K18" i="58"/>
  <c r="I18" i="58"/>
  <c r="I17" i="58"/>
  <c r="K16" i="58"/>
  <c r="I16" i="58"/>
  <c r="I15" i="58"/>
  <c r="K17" i="58" s="1"/>
  <c r="H25" i="57"/>
  <c r="G25" i="57"/>
  <c r="F25" i="57"/>
  <c r="E25" i="57"/>
  <c r="D25" i="57"/>
  <c r="C25" i="57"/>
  <c r="B25" i="57"/>
  <c r="I24" i="57"/>
  <c r="I23" i="57"/>
  <c r="I22" i="57"/>
  <c r="I21" i="57"/>
  <c r="H20" i="57"/>
  <c r="G20" i="57"/>
  <c r="F20" i="57"/>
  <c r="E20" i="57"/>
  <c r="D20" i="57"/>
  <c r="C20" i="57"/>
  <c r="B20" i="57"/>
  <c r="I19" i="57"/>
  <c r="K18" i="57"/>
  <c r="I18" i="57"/>
  <c r="I17" i="57"/>
  <c r="K16" i="57"/>
  <c r="I16" i="57"/>
  <c r="I15" i="57"/>
  <c r="K17" i="57" s="1"/>
  <c r="H25" i="56"/>
  <c r="G25" i="56"/>
  <c r="F25" i="56"/>
  <c r="E25" i="56"/>
  <c r="D25" i="56"/>
  <c r="C25" i="56"/>
  <c r="B25" i="56"/>
  <c r="I24" i="56"/>
  <c r="I23" i="56"/>
  <c r="I22" i="56"/>
  <c r="I21" i="56"/>
  <c r="H20" i="56"/>
  <c r="G20" i="56"/>
  <c r="F20" i="56"/>
  <c r="E20" i="56"/>
  <c r="D20" i="56"/>
  <c r="C20" i="56"/>
  <c r="B20" i="56"/>
  <c r="I19" i="56"/>
  <c r="K18" i="56"/>
  <c r="I18" i="56"/>
  <c r="I17" i="56"/>
  <c r="K16" i="56"/>
  <c r="I16" i="56"/>
  <c r="I15" i="56"/>
  <c r="K17" i="56" s="1"/>
  <c r="H25" i="55"/>
  <c r="G25" i="55"/>
  <c r="F25" i="55"/>
  <c r="E25" i="55"/>
  <c r="D25" i="55"/>
  <c r="C25" i="55"/>
  <c r="B25" i="55"/>
  <c r="I24" i="55"/>
  <c r="I23" i="55"/>
  <c r="I22" i="55"/>
  <c r="I21" i="55"/>
  <c r="H20" i="55"/>
  <c r="G20" i="55"/>
  <c r="F20" i="55"/>
  <c r="E20" i="55"/>
  <c r="D20" i="55"/>
  <c r="C20" i="55"/>
  <c r="B20" i="55"/>
  <c r="I19" i="55"/>
  <c r="K18" i="55"/>
  <c r="I18" i="55"/>
  <c r="I17" i="55"/>
  <c r="K16" i="55"/>
  <c r="I16" i="55"/>
  <c r="I15" i="55"/>
  <c r="K17" i="55" s="1"/>
  <c r="H25" i="54"/>
  <c r="G25" i="54"/>
  <c r="F25" i="54"/>
  <c r="E25" i="54"/>
  <c r="D25" i="54"/>
  <c r="C25" i="54"/>
  <c r="B25" i="54"/>
  <c r="I24" i="54"/>
  <c r="I23" i="54"/>
  <c r="I22" i="54"/>
  <c r="I21" i="54"/>
  <c r="H20" i="54"/>
  <c r="G20" i="54"/>
  <c r="F20" i="54"/>
  <c r="E20" i="54"/>
  <c r="D20" i="54"/>
  <c r="C20" i="54"/>
  <c r="B20" i="54"/>
  <c r="I19" i="54"/>
  <c r="K18" i="54"/>
  <c r="I18" i="54"/>
  <c r="I17" i="54"/>
  <c r="K16" i="54"/>
  <c r="I16" i="54"/>
  <c r="I15" i="54"/>
  <c r="K17" i="54" s="1"/>
  <c r="H25" i="53"/>
  <c r="G25" i="53"/>
  <c r="F25" i="53"/>
  <c r="E25" i="53"/>
  <c r="D25" i="53"/>
  <c r="C25" i="53"/>
  <c r="B25" i="53"/>
  <c r="I24" i="53"/>
  <c r="I23" i="53"/>
  <c r="I22" i="53"/>
  <c r="I21" i="53"/>
  <c r="H20" i="53"/>
  <c r="G20" i="53"/>
  <c r="F20" i="53"/>
  <c r="E20" i="53"/>
  <c r="D20" i="53"/>
  <c r="C20" i="53"/>
  <c r="B20" i="53"/>
  <c r="I19" i="53"/>
  <c r="K18" i="53"/>
  <c r="I18" i="53"/>
  <c r="I17" i="53"/>
  <c r="K16" i="53"/>
  <c r="I16" i="53"/>
  <c r="I15" i="53"/>
  <c r="K17" i="53" s="1"/>
  <c r="H25" i="52"/>
  <c r="G25" i="52"/>
  <c r="F25" i="52"/>
  <c r="E25" i="52"/>
  <c r="D25" i="52"/>
  <c r="C25" i="52"/>
  <c r="B25" i="52"/>
  <c r="I24" i="52"/>
  <c r="I23" i="52"/>
  <c r="I22" i="52"/>
  <c r="I21" i="52"/>
  <c r="H20" i="52"/>
  <c r="G20" i="52"/>
  <c r="F20" i="52"/>
  <c r="E20" i="52"/>
  <c r="D20" i="52"/>
  <c r="C20" i="52"/>
  <c r="B20" i="52"/>
  <c r="I19" i="52"/>
  <c r="K18" i="52"/>
  <c r="I18" i="52"/>
  <c r="I17" i="52"/>
  <c r="K16" i="52"/>
  <c r="I16" i="52"/>
  <c r="I15" i="52"/>
  <c r="K17" i="52" s="1"/>
  <c r="H25" i="51"/>
  <c r="G25" i="51"/>
  <c r="F25" i="51"/>
  <c r="E25" i="51"/>
  <c r="D25" i="51"/>
  <c r="C25" i="51"/>
  <c r="B25" i="51"/>
  <c r="I24" i="51"/>
  <c r="I23" i="51"/>
  <c r="I22" i="51"/>
  <c r="I21" i="51"/>
  <c r="H20" i="51"/>
  <c r="G20" i="51"/>
  <c r="F20" i="51"/>
  <c r="E20" i="51"/>
  <c r="D20" i="51"/>
  <c r="C20" i="51"/>
  <c r="B20" i="51"/>
  <c r="I19" i="51"/>
  <c r="K18" i="51"/>
  <c r="I18" i="51"/>
  <c r="I17" i="51"/>
  <c r="K16" i="51"/>
  <c r="I16" i="51"/>
  <c r="I15" i="51"/>
  <c r="K17" i="51" s="1"/>
  <c r="H25" i="50"/>
  <c r="G25" i="50"/>
  <c r="F25" i="50"/>
  <c r="E25" i="50"/>
  <c r="D25" i="50"/>
  <c r="C25" i="50"/>
  <c r="B25" i="50"/>
  <c r="I24" i="50"/>
  <c r="I23" i="50"/>
  <c r="I22" i="50"/>
  <c r="I21" i="50"/>
  <c r="H20" i="50"/>
  <c r="G20" i="50"/>
  <c r="F20" i="50"/>
  <c r="E20" i="50"/>
  <c r="D20" i="50"/>
  <c r="C20" i="50"/>
  <c r="B20" i="50"/>
  <c r="I19" i="50"/>
  <c r="K18" i="50"/>
  <c r="I18" i="50"/>
  <c r="I17" i="50"/>
  <c r="K16" i="50"/>
  <c r="I16" i="50"/>
  <c r="I15" i="50"/>
  <c r="K17" i="50" s="1"/>
  <c r="H25" i="49"/>
  <c r="G25" i="49"/>
  <c r="F25" i="49"/>
  <c r="E25" i="49"/>
  <c r="D25" i="49"/>
  <c r="C25" i="49"/>
  <c r="B25" i="49"/>
  <c r="I24" i="49"/>
  <c r="I23" i="49"/>
  <c r="I22" i="49"/>
  <c r="I21" i="49"/>
  <c r="H20" i="49"/>
  <c r="G20" i="49"/>
  <c r="F20" i="49"/>
  <c r="E20" i="49"/>
  <c r="D20" i="49"/>
  <c r="C20" i="49"/>
  <c r="B20" i="49"/>
  <c r="I19" i="49"/>
  <c r="K18" i="49"/>
  <c r="I18" i="49"/>
  <c r="I17" i="49"/>
  <c r="K16" i="49"/>
  <c r="I16" i="49"/>
  <c r="I15" i="49"/>
  <c r="K17" i="49" s="1"/>
  <c r="H25" i="48"/>
  <c r="G25" i="48"/>
  <c r="F25" i="48"/>
  <c r="E25" i="48"/>
  <c r="D25" i="48"/>
  <c r="C25" i="48"/>
  <c r="B25" i="48"/>
  <c r="I24" i="48"/>
  <c r="I23" i="48"/>
  <c r="I22" i="48"/>
  <c r="I21" i="48"/>
  <c r="H20" i="48"/>
  <c r="G20" i="48"/>
  <c r="F20" i="48"/>
  <c r="E20" i="48"/>
  <c r="D20" i="48"/>
  <c r="C20" i="48"/>
  <c r="B20" i="48"/>
  <c r="I19" i="48"/>
  <c r="K18" i="48"/>
  <c r="I18" i="48"/>
  <c r="I17" i="48"/>
  <c r="K16" i="48"/>
  <c r="I16" i="48"/>
  <c r="I15" i="48"/>
  <c r="K17" i="48" s="1"/>
  <c r="H25" i="47"/>
  <c r="G25" i="47"/>
  <c r="F25" i="47"/>
  <c r="E25" i="47"/>
  <c r="D25" i="47"/>
  <c r="C25" i="47"/>
  <c r="B25" i="47"/>
  <c r="I24" i="47"/>
  <c r="I23" i="47"/>
  <c r="I22" i="47"/>
  <c r="I21" i="47"/>
  <c r="H20" i="47"/>
  <c r="G20" i="47"/>
  <c r="F20" i="47"/>
  <c r="E20" i="47"/>
  <c r="D20" i="47"/>
  <c r="C20" i="47"/>
  <c r="B20" i="47"/>
  <c r="I19" i="47"/>
  <c r="K18" i="47"/>
  <c r="I18" i="47"/>
  <c r="I17" i="47"/>
  <c r="K16" i="47"/>
  <c r="I16" i="47"/>
  <c r="I15" i="47"/>
  <c r="K17" i="47" s="1"/>
  <c r="H25" i="46"/>
  <c r="G25" i="46"/>
  <c r="F25" i="46"/>
  <c r="E25" i="46"/>
  <c r="D25" i="46"/>
  <c r="C25" i="46"/>
  <c r="B25" i="46"/>
  <c r="I24" i="46"/>
  <c r="I23" i="46"/>
  <c r="I22" i="46"/>
  <c r="I21" i="46"/>
  <c r="H20" i="46"/>
  <c r="G20" i="46"/>
  <c r="F20" i="46"/>
  <c r="E20" i="46"/>
  <c r="D20" i="46"/>
  <c r="C20" i="46"/>
  <c r="B20" i="46"/>
  <c r="I19" i="46"/>
  <c r="K18" i="46"/>
  <c r="I18" i="46"/>
  <c r="I17" i="46"/>
  <c r="K16" i="46"/>
  <c r="I16" i="46"/>
  <c r="I15" i="46"/>
  <c r="K17" i="46" s="1"/>
  <c r="H25" i="45"/>
  <c r="G25" i="45"/>
  <c r="F25" i="45"/>
  <c r="E25" i="45"/>
  <c r="D25" i="45"/>
  <c r="C25" i="45"/>
  <c r="B25" i="45"/>
  <c r="I24" i="45"/>
  <c r="I23" i="45"/>
  <c r="I22" i="45"/>
  <c r="I21" i="45"/>
  <c r="H20" i="45"/>
  <c r="G20" i="45"/>
  <c r="F20" i="45"/>
  <c r="E20" i="45"/>
  <c r="D20" i="45"/>
  <c r="C20" i="45"/>
  <c r="B20" i="45"/>
  <c r="I19" i="45"/>
  <c r="K18" i="45"/>
  <c r="I18" i="45"/>
  <c r="I17" i="45"/>
  <c r="K16" i="45"/>
  <c r="I16" i="45"/>
  <c r="I15" i="45"/>
  <c r="K17" i="45" s="1"/>
  <c r="H25" i="44"/>
  <c r="G25" i="44"/>
  <c r="F25" i="44"/>
  <c r="E25" i="44"/>
  <c r="D25" i="44"/>
  <c r="C25" i="44"/>
  <c r="B25" i="44"/>
  <c r="I24" i="44"/>
  <c r="I23" i="44"/>
  <c r="I22" i="44"/>
  <c r="I21" i="44"/>
  <c r="H20" i="44"/>
  <c r="G20" i="44"/>
  <c r="F20" i="44"/>
  <c r="E20" i="44"/>
  <c r="D20" i="44"/>
  <c r="C20" i="44"/>
  <c r="B20" i="44"/>
  <c r="I19" i="44"/>
  <c r="K18" i="44"/>
  <c r="I18" i="44"/>
  <c r="I17" i="44"/>
  <c r="K16" i="44"/>
  <c r="I16" i="44"/>
  <c r="I15" i="44"/>
  <c r="K17" i="44" s="1"/>
  <c r="H25" i="43"/>
  <c r="G25" i="43"/>
  <c r="F25" i="43"/>
  <c r="E25" i="43"/>
  <c r="D25" i="43"/>
  <c r="C25" i="43"/>
  <c r="B25" i="43"/>
  <c r="I24" i="43"/>
  <c r="I23" i="43"/>
  <c r="I22" i="43"/>
  <c r="I21" i="43"/>
  <c r="H20" i="43"/>
  <c r="G20" i="43"/>
  <c r="F20" i="43"/>
  <c r="E20" i="43"/>
  <c r="D20" i="43"/>
  <c r="C20" i="43"/>
  <c r="B20" i="43"/>
  <c r="I19" i="43"/>
  <c r="K18" i="43"/>
  <c r="I18" i="43"/>
  <c r="I17" i="43"/>
  <c r="K16" i="43"/>
  <c r="I16" i="43"/>
  <c r="I15" i="43"/>
  <c r="K17" i="43" s="1"/>
  <c r="H25" i="42"/>
  <c r="G25" i="42"/>
  <c r="F25" i="42"/>
  <c r="E25" i="42"/>
  <c r="D25" i="42"/>
  <c r="C25" i="42"/>
  <c r="B25" i="42"/>
  <c r="I24" i="42"/>
  <c r="I23" i="42"/>
  <c r="I22" i="42"/>
  <c r="I21" i="42"/>
  <c r="H20" i="42"/>
  <c r="G20" i="42"/>
  <c r="F20" i="42"/>
  <c r="E20" i="42"/>
  <c r="D20" i="42"/>
  <c r="C20" i="42"/>
  <c r="B20" i="42"/>
  <c r="I19" i="42"/>
  <c r="K18" i="42"/>
  <c r="I18" i="42"/>
  <c r="I17" i="42"/>
  <c r="K16" i="42"/>
  <c r="I16" i="42"/>
  <c r="I15" i="42"/>
  <c r="K17" i="42" s="1"/>
  <c r="H25" i="41"/>
  <c r="G25" i="41"/>
  <c r="F25" i="41"/>
  <c r="E25" i="41"/>
  <c r="D25" i="41"/>
  <c r="C25" i="41"/>
  <c r="B25" i="41"/>
  <c r="I24" i="41"/>
  <c r="I23" i="41"/>
  <c r="I22" i="41"/>
  <c r="I21" i="41"/>
  <c r="H20" i="41"/>
  <c r="G20" i="41"/>
  <c r="F20" i="41"/>
  <c r="E20" i="41"/>
  <c r="D20" i="41"/>
  <c r="C20" i="41"/>
  <c r="B20" i="41"/>
  <c r="I19" i="41"/>
  <c r="K18" i="41"/>
  <c r="I18" i="41"/>
  <c r="I17" i="41"/>
  <c r="K16" i="41"/>
  <c r="I16" i="41"/>
  <c r="I15" i="41"/>
  <c r="K17" i="41" s="1"/>
  <c r="H25" i="40"/>
  <c r="G25" i="40"/>
  <c r="F25" i="40"/>
  <c r="E25" i="40"/>
  <c r="D25" i="40"/>
  <c r="C25" i="40"/>
  <c r="B25" i="40"/>
  <c r="I24" i="40"/>
  <c r="I23" i="40"/>
  <c r="I22" i="40"/>
  <c r="I21" i="40"/>
  <c r="H20" i="40"/>
  <c r="G20" i="40"/>
  <c r="F20" i="40"/>
  <c r="E20" i="40"/>
  <c r="D20" i="40"/>
  <c r="C20" i="40"/>
  <c r="B20" i="40"/>
  <c r="I19" i="40"/>
  <c r="K18" i="40"/>
  <c r="I18" i="40"/>
  <c r="I17" i="40"/>
  <c r="K16" i="40"/>
  <c r="I16" i="40"/>
  <c r="I15" i="40"/>
  <c r="K17" i="40" s="1"/>
  <c r="H25" i="39"/>
  <c r="G25" i="39"/>
  <c r="F25" i="39"/>
  <c r="E25" i="39"/>
  <c r="D25" i="39"/>
  <c r="C25" i="39"/>
  <c r="B25" i="39"/>
  <c r="I24" i="39"/>
  <c r="I23" i="39"/>
  <c r="I22" i="39"/>
  <c r="I21" i="39"/>
  <c r="H20" i="39"/>
  <c r="G20" i="39"/>
  <c r="F20" i="39"/>
  <c r="E20" i="39"/>
  <c r="D20" i="39"/>
  <c r="C20" i="39"/>
  <c r="B20" i="39"/>
  <c r="I19" i="39"/>
  <c r="K18" i="39"/>
  <c r="I18" i="39"/>
  <c r="I17" i="39"/>
  <c r="K16" i="39"/>
  <c r="I16" i="39"/>
  <c r="I15" i="39"/>
  <c r="K17" i="39" s="1"/>
  <c r="H25" i="38"/>
  <c r="G25" i="38"/>
  <c r="F25" i="38"/>
  <c r="E25" i="38"/>
  <c r="D25" i="38"/>
  <c r="C25" i="38"/>
  <c r="B25" i="38"/>
  <c r="I24" i="38"/>
  <c r="I23" i="38"/>
  <c r="I22" i="38"/>
  <c r="I21" i="38"/>
  <c r="H20" i="38"/>
  <c r="G20" i="38"/>
  <c r="F20" i="38"/>
  <c r="E20" i="38"/>
  <c r="D20" i="38"/>
  <c r="C20" i="38"/>
  <c r="B20" i="38"/>
  <c r="I19" i="38"/>
  <c r="K18" i="38"/>
  <c r="I18" i="38"/>
  <c r="I17" i="38"/>
  <c r="K16" i="38"/>
  <c r="I16" i="38"/>
  <c r="I15" i="38"/>
  <c r="K17" i="38" s="1"/>
  <c r="H25" i="37"/>
  <c r="G25" i="37"/>
  <c r="F25" i="37"/>
  <c r="E25" i="37"/>
  <c r="D25" i="37"/>
  <c r="C25" i="37"/>
  <c r="B25" i="37"/>
  <c r="I24" i="37"/>
  <c r="I23" i="37"/>
  <c r="I22" i="37"/>
  <c r="I21" i="37"/>
  <c r="H20" i="37"/>
  <c r="G20" i="37"/>
  <c r="F20" i="37"/>
  <c r="E20" i="37"/>
  <c r="D20" i="37"/>
  <c r="C20" i="37"/>
  <c r="B20" i="37"/>
  <c r="I19" i="37"/>
  <c r="K18" i="37"/>
  <c r="I18" i="37"/>
  <c r="I17" i="37"/>
  <c r="K16" i="37"/>
  <c r="I16" i="37"/>
  <c r="I15" i="37"/>
  <c r="K17" i="37" s="1"/>
  <c r="H25" i="36"/>
  <c r="G25" i="36"/>
  <c r="F25" i="36"/>
  <c r="E25" i="36"/>
  <c r="D25" i="36"/>
  <c r="C25" i="36"/>
  <c r="B25" i="36"/>
  <c r="I24" i="36"/>
  <c r="I23" i="36"/>
  <c r="I22" i="36"/>
  <c r="I21" i="36"/>
  <c r="H20" i="36"/>
  <c r="G20" i="36"/>
  <c r="F20" i="36"/>
  <c r="E20" i="36"/>
  <c r="D20" i="36"/>
  <c r="C20" i="36"/>
  <c r="B20" i="36"/>
  <c r="I19" i="36"/>
  <c r="K18" i="36"/>
  <c r="I18" i="36"/>
  <c r="I17" i="36"/>
  <c r="K16" i="36"/>
  <c r="I16" i="36"/>
  <c r="I15" i="36"/>
  <c r="K17" i="36" s="1"/>
  <c r="H25" i="35"/>
  <c r="G25" i="35"/>
  <c r="F25" i="35"/>
  <c r="E25" i="35"/>
  <c r="D25" i="35"/>
  <c r="C25" i="35"/>
  <c r="B25" i="35"/>
  <c r="I24" i="35"/>
  <c r="I23" i="35"/>
  <c r="I22" i="35"/>
  <c r="I21" i="35"/>
  <c r="H20" i="35"/>
  <c r="G20" i="35"/>
  <c r="F20" i="35"/>
  <c r="E20" i="35"/>
  <c r="D20" i="35"/>
  <c r="C20" i="35"/>
  <c r="B20" i="35"/>
  <c r="I19" i="35"/>
  <c r="K18" i="35"/>
  <c r="I18" i="35"/>
  <c r="I17" i="35"/>
  <c r="K16" i="35"/>
  <c r="I16" i="35"/>
  <c r="I15" i="35"/>
  <c r="K17" i="35" s="1"/>
  <c r="H25" i="34"/>
  <c r="G25" i="34"/>
  <c r="F25" i="34"/>
  <c r="E25" i="34"/>
  <c r="D25" i="34"/>
  <c r="C25" i="34"/>
  <c r="B25" i="34"/>
  <c r="I24" i="34"/>
  <c r="I23" i="34"/>
  <c r="I22" i="34"/>
  <c r="I21" i="34"/>
  <c r="H20" i="34"/>
  <c r="G20" i="34"/>
  <c r="F20" i="34"/>
  <c r="E20" i="34"/>
  <c r="D20" i="34"/>
  <c r="C20" i="34"/>
  <c r="B20" i="34"/>
  <c r="I19" i="34"/>
  <c r="K18" i="34"/>
  <c r="I18" i="34"/>
  <c r="I17" i="34"/>
  <c r="K16" i="34"/>
  <c r="I16" i="34"/>
  <c r="I15" i="34"/>
  <c r="K17" i="34" s="1"/>
  <c r="H25" i="33"/>
  <c r="G25" i="33"/>
  <c r="F25" i="33"/>
  <c r="E25" i="33"/>
  <c r="D25" i="33"/>
  <c r="C25" i="33"/>
  <c r="B25" i="33"/>
  <c r="I24" i="33"/>
  <c r="I23" i="33"/>
  <c r="I22" i="33"/>
  <c r="I21" i="33"/>
  <c r="H20" i="33"/>
  <c r="G20" i="33"/>
  <c r="F20" i="33"/>
  <c r="E20" i="33"/>
  <c r="D20" i="33"/>
  <c r="C20" i="33"/>
  <c r="B20" i="33"/>
  <c r="I19" i="33"/>
  <c r="K18" i="33"/>
  <c r="I18" i="33"/>
  <c r="I17" i="33"/>
  <c r="K16" i="33"/>
  <c r="I16" i="33"/>
  <c r="I15" i="33"/>
  <c r="K17" i="33" s="1"/>
  <c r="H25" i="32"/>
  <c r="G25" i="32"/>
  <c r="F25" i="32"/>
  <c r="E25" i="32"/>
  <c r="D25" i="32"/>
  <c r="C25" i="32"/>
  <c r="B25" i="32"/>
  <c r="I24" i="32"/>
  <c r="I23" i="32"/>
  <c r="I22" i="32"/>
  <c r="I21" i="32"/>
  <c r="H20" i="32"/>
  <c r="G20" i="32"/>
  <c r="F20" i="32"/>
  <c r="E20" i="32"/>
  <c r="D20" i="32"/>
  <c r="C20" i="32"/>
  <c r="B20" i="32"/>
  <c r="I19" i="32"/>
  <c r="K18" i="32"/>
  <c r="I18" i="32"/>
  <c r="I17" i="32"/>
  <c r="K16" i="32"/>
  <c r="I16" i="32"/>
  <c r="I15" i="32"/>
  <c r="K17" i="32" s="1"/>
  <c r="H25" i="31"/>
  <c r="G25" i="31"/>
  <c r="F25" i="31"/>
  <c r="E25" i="31"/>
  <c r="D25" i="31"/>
  <c r="C25" i="31"/>
  <c r="B25" i="31"/>
  <c r="I24" i="31"/>
  <c r="I23" i="31"/>
  <c r="I22" i="31"/>
  <c r="I21" i="31"/>
  <c r="H20" i="31"/>
  <c r="G20" i="31"/>
  <c r="F20" i="31"/>
  <c r="E20" i="31"/>
  <c r="D20" i="31"/>
  <c r="C20" i="31"/>
  <c r="B20" i="31"/>
  <c r="I19" i="31"/>
  <c r="K18" i="31"/>
  <c r="I18" i="31"/>
  <c r="I17" i="31"/>
  <c r="K16" i="31"/>
  <c r="I16" i="31"/>
  <c r="I15" i="31"/>
  <c r="K17" i="31" s="1"/>
  <c r="H25" i="30"/>
  <c r="G25" i="30"/>
  <c r="F25" i="30"/>
  <c r="E25" i="30"/>
  <c r="D25" i="30"/>
  <c r="C25" i="30"/>
  <c r="B25" i="30"/>
  <c r="I24" i="30"/>
  <c r="I23" i="30"/>
  <c r="I22" i="30"/>
  <c r="I21" i="30"/>
  <c r="H20" i="30"/>
  <c r="G20" i="30"/>
  <c r="F20" i="30"/>
  <c r="E20" i="30"/>
  <c r="D20" i="30"/>
  <c r="C20" i="30"/>
  <c r="B20" i="30"/>
  <c r="I19" i="30"/>
  <c r="K18" i="30"/>
  <c r="I18" i="30"/>
  <c r="I17" i="30"/>
  <c r="K16" i="30"/>
  <c r="I16" i="30"/>
  <c r="I15" i="30"/>
  <c r="K17" i="30" s="1"/>
  <c r="H25" i="29"/>
  <c r="G25" i="29"/>
  <c r="F25" i="29"/>
  <c r="E25" i="29"/>
  <c r="D25" i="29"/>
  <c r="C25" i="29"/>
  <c r="B25" i="29"/>
  <c r="I24" i="29"/>
  <c r="I23" i="29"/>
  <c r="I22" i="29"/>
  <c r="I21" i="29"/>
  <c r="H20" i="29"/>
  <c r="G20" i="29"/>
  <c r="F20" i="29"/>
  <c r="E20" i="29"/>
  <c r="D20" i="29"/>
  <c r="C20" i="29"/>
  <c r="B20" i="29"/>
  <c r="I19" i="29"/>
  <c r="K18" i="29"/>
  <c r="I18" i="29"/>
  <c r="I17" i="29"/>
  <c r="K16" i="29"/>
  <c r="I16" i="29"/>
  <c r="I15" i="29"/>
  <c r="K17" i="29" s="1"/>
  <c r="H25" i="28"/>
  <c r="G25" i="28"/>
  <c r="F25" i="28"/>
  <c r="E25" i="28"/>
  <c r="D25" i="28"/>
  <c r="C25" i="28"/>
  <c r="B25" i="28"/>
  <c r="I24" i="28"/>
  <c r="I23" i="28"/>
  <c r="I22" i="28"/>
  <c r="I21" i="28"/>
  <c r="H20" i="28"/>
  <c r="G20" i="28"/>
  <c r="F20" i="28"/>
  <c r="E20" i="28"/>
  <c r="D20" i="28"/>
  <c r="C20" i="28"/>
  <c r="B20" i="28"/>
  <c r="I19" i="28"/>
  <c r="K18" i="28"/>
  <c r="I18" i="28"/>
  <c r="I17" i="28"/>
  <c r="K16" i="28"/>
  <c r="I16" i="28"/>
  <c r="I15" i="28"/>
  <c r="K17" i="28" s="1"/>
  <c r="H25" i="27"/>
  <c r="G25" i="27"/>
  <c r="F25" i="27"/>
  <c r="E25" i="27"/>
  <c r="D25" i="27"/>
  <c r="C25" i="27"/>
  <c r="B25" i="27"/>
  <c r="I24" i="27"/>
  <c r="I23" i="27"/>
  <c r="I22" i="27"/>
  <c r="I21" i="27"/>
  <c r="H20" i="27"/>
  <c r="G20" i="27"/>
  <c r="F20" i="27"/>
  <c r="E20" i="27"/>
  <c r="D20" i="27"/>
  <c r="C20" i="27"/>
  <c r="B20" i="27"/>
  <c r="I19" i="27"/>
  <c r="K18" i="27"/>
  <c r="I18" i="27"/>
  <c r="I17" i="27"/>
  <c r="K16" i="27"/>
  <c r="I16" i="27"/>
  <c r="I15" i="27"/>
  <c r="K17" i="27" s="1"/>
  <c r="H25" i="26"/>
  <c r="G25" i="26"/>
  <c r="F25" i="26"/>
  <c r="E25" i="26"/>
  <c r="D25" i="26"/>
  <c r="C25" i="26"/>
  <c r="B25" i="26"/>
  <c r="I24" i="26"/>
  <c r="I23" i="26"/>
  <c r="I22" i="26"/>
  <c r="I21" i="26"/>
  <c r="H20" i="26"/>
  <c r="G20" i="26"/>
  <c r="F20" i="26"/>
  <c r="E20" i="26"/>
  <c r="D20" i="26"/>
  <c r="C20" i="26"/>
  <c r="B20" i="26"/>
  <c r="I19" i="26"/>
  <c r="K18" i="26"/>
  <c r="I18" i="26"/>
  <c r="I17" i="26"/>
  <c r="K16" i="26"/>
  <c r="I16" i="26"/>
  <c r="I15" i="26"/>
  <c r="K17" i="26" s="1"/>
  <c r="H25" i="25"/>
  <c r="G25" i="25"/>
  <c r="F25" i="25"/>
  <c r="E25" i="25"/>
  <c r="D25" i="25"/>
  <c r="C25" i="25"/>
  <c r="B25" i="25"/>
  <c r="I24" i="25"/>
  <c r="I23" i="25"/>
  <c r="I22" i="25"/>
  <c r="I21" i="25"/>
  <c r="H20" i="25"/>
  <c r="G20" i="25"/>
  <c r="F20" i="25"/>
  <c r="E20" i="25"/>
  <c r="D20" i="25"/>
  <c r="C20" i="25"/>
  <c r="B20" i="25"/>
  <c r="I19" i="25"/>
  <c r="K18" i="25"/>
  <c r="I18" i="25"/>
  <c r="I17" i="25"/>
  <c r="K16" i="25"/>
  <c r="I16" i="25"/>
  <c r="I15" i="25"/>
  <c r="K17" i="25" s="1"/>
  <c r="H25" i="24"/>
  <c r="G25" i="24"/>
  <c r="F25" i="24"/>
  <c r="E25" i="24"/>
  <c r="D25" i="24"/>
  <c r="C25" i="24"/>
  <c r="B25" i="24"/>
  <c r="I24" i="24"/>
  <c r="I23" i="24"/>
  <c r="I22" i="24"/>
  <c r="I21" i="24"/>
  <c r="H20" i="24"/>
  <c r="G20" i="24"/>
  <c r="F20" i="24"/>
  <c r="E20" i="24"/>
  <c r="D20" i="24"/>
  <c r="C20" i="24"/>
  <c r="B20" i="24"/>
  <c r="I19" i="24"/>
  <c r="K18" i="24"/>
  <c r="I18" i="24"/>
  <c r="I17" i="24"/>
  <c r="K16" i="24"/>
  <c r="I16" i="24"/>
  <c r="I15" i="24"/>
  <c r="K17" i="24" s="1"/>
  <c r="H25" i="23"/>
  <c r="G25" i="23"/>
  <c r="F25" i="23"/>
  <c r="E25" i="23"/>
  <c r="D25" i="23"/>
  <c r="C25" i="23"/>
  <c r="B25" i="23"/>
  <c r="I24" i="23"/>
  <c r="I23" i="23"/>
  <c r="I22" i="23"/>
  <c r="I21" i="23"/>
  <c r="H20" i="23"/>
  <c r="G20" i="23"/>
  <c r="F20" i="23"/>
  <c r="E20" i="23"/>
  <c r="D20" i="23"/>
  <c r="C20" i="23"/>
  <c r="B20" i="23"/>
  <c r="I19" i="23"/>
  <c r="K18" i="23"/>
  <c r="I18" i="23"/>
  <c r="I17" i="23"/>
  <c r="K16" i="23"/>
  <c r="I16" i="23"/>
  <c r="I15" i="23"/>
  <c r="K17" i="23" s="1"/>
  <c r="H25" i="22"/>
  <c r="G25" i="22"/>
  <c r="F25" i="22"/>
  <c r="E25" i="22"/>
  <c r="D25" i="22"/>
  <c r="C25" i="22"/>
  <c r="B25" i="22"/>
  <c r="I24" i="22"/>
  <c r="I23" i="22"/>
  <c r="I22" i="22"/>
  <c r="I21" i="22"/>
  <c r="H20" i="22"/>
  <c r="G20" i="22"/>
  <c r="F20" i="22"/>
  <c r="E20" i="22"/>
  <c r="C20" i="22"/>
  <c r="B20" i="22"/>
  <c r="I19" i="22"/>
  <c r="K18" i="22"/>
  <c r="I18" i="22"/>
  <c r="I17" i="22"/>
  <c r="K16" i="22"/>
  <c r="I16" i="22"/>
  <c r="I15" i="22"/>
  <c r="K17" i="22" s="1"/>
  <c r="H25" i="21"/>
  <c r="G25" i="21"/>
  <c r="F25" i="21"/>
  <c r="E25" i="21"/>
  <c r="D25" i="21"/>
  <c r="C25" i="21"/>
  <c r="B25" i="21"/>
  <c r="I24" i="21"/>
  <c r="I23" i="21"/>
  <c r="I22" i="21"/>
  <c r="I21" i="21"/>
  <c r="H20" i="21"/>
  <c r="G20" i="21"/>
  <c r="F20" i="21"/>
  <c r="E20" i="21"/>
  <c r="D20" i="21"/>
  <c r="C20" i="21"/>
  <c r="B20" i="21"/>
  <c r="I19" i="21"/>
  <c r="K18" i="21"/>
  <c r="I18" i="21"/>
  <c r="I17" i="21"/>
  <c r="K16" i="21"/>
  <c r="I16" i="21"/>
  <c r="I15" i="21"/>
  <c r="K17" i="21" s="1"/>
  <c r="H25" i="20"/>
  <c r="G25" i="20"/>
  <c r="F25" i="20"/>
  <c r="E25" i="20"/>
  <c r="D25" i="20"/>
  <c r="C25" i="20"/>
  <c r="B25" i="20"/>
  <c r="I24" i="20"/>
  <c r="I23" i="20"/>
  <c r="I22" i="20"/>
  <c r="I21" i="20"/>
  <c r="H20" i="20"/>
  <c r="G20" i="20"/>
  <c r="F20" i="20"/>
  <c r="E20" i="20"/>
  <c r="D20" i="20"/>
  <c r="C20" i="20"/>
  <c r="B20" i="20"/>
  <c r="I19" i="20"/>
  <c r="K18" i="20"/>
  <c r="I18" i="20"/>
  <c r="I17" i="20"/>
  <c r="K16" i="20"/>
  <c r="I16" i="20"/>
  <c r="I15" i="20"/>
  <c r="K17" i="20" s="1"/>
  <c r="H25" i="19"/>
  <c r="G25" i="19"/>
  <c r="F25" i="19"/>
  <c r="E25" i="19"/>
  <c r="D25" i="19"/>
  <c r="C25" i="19"/>
  <c r="B25" i="19"/>
  <c r="I24" i="19"/>
  <c r="I23" i="19"/>
  <c r="I22" i="19"/>
  <c r="I21" i="19"/>
  <c r="H20" i="19"/>
  <c r="G20" i="19"/>
  <c r="F20" i="19"/>
  <c r="E20" i="19"/>
  <c r="D20" i="19"/>
  <c r="C20" i="19"/>
  <c r="B20" i="19"/>
  <c r="I19" i="19"/>
  <c r="K18" i="19"/>
  <c r="I18" i="19"/>
  <c r="I17" i="19"/>
  <c r="K16" i="19"/>
  <c r="I16" i="19"/>
  <c r="I15" i="19"/>
  <c r="K17" i="19" s="1"/>
  <c r="H25" i="18"/>
  <c r="G25" i="18"/>
  <c r="F25" i="18"/>
  <c r="E25" i="18"/>
  <c r="D25" i="18"/>
  <c r="C25" i="18"/>
  <c r="B25" i="18"/>
  <c r="I24" i="18"/>
  <c r="I23" i="18"/>
  <c r="I22" i="18"/>
  <c r="I21" i="18"/>
  <c r="H20" i="18"/>
  <c r="G20" i="18"/>
  <c r="F20" i="18"/>
  <c r="E20" i="18"/>
  <c r="D20" i="18"/>
  <c r="C20" i="18"/>
  <c r="B20" i="18"/>
  <c r="I19" i="18"/>
  <c r="K18" i="18"/>
  <c r="I18" i="18"/>
  <c r="I17" i="18"/>
  <c r="K16" i="18"/>
  <c r="I16" i="18"/>
  <c r="I15" i="18"/>
  <c r="K17" i="18" s="1"/>
  <c r="H25" i="17"/>
  <c r="G25" i="17"/>
  <c r="F25" i="17"/>
  <c r="E25" i="17"/>
  <c r="D25" i="17"/>
  <c r="C25" i="17"/>
  <c r="B25" i="17"/>
  <c r="I24" i="17"/>
  <c r="I23" i="17"/>
  <c r="I22" i="17"/>
  <c r="I21" i="17"/>
  <c r="H20" i="17"/>
  <c r="G20" i="17"/>
  <c r="F20" i="17"/>
  <c r="E20" i="17"/>
  <c r="D20" i="17"/>
  <c r="C20" i="17"/>
  <c r="B20" i="17"/>
  <c r="I19" i="17"/>
  <c r="K18" i="17"/>
  <c r="I18" i="17"/>
  <c r="I17" i="17"/>
  <c r="K16" i="17"/>
  <c r="I16" i="17"/>
  <c r="I15" i="17"/>
  <c r="K17" i="17" s="1"/>
  <c r="H25" i="16"/>
  <c r="G25" i="16"/>
  <c r="F25" i="16"/>
  <c r="E25" i="16"/>
  <c r="D25" i="16"/>
  <c r="C25" i="16"/>
  <c r="B25" i="16"/>
  <c r="I24" i="16"/>
  <c r="I23" i="16"/>
  <c r="I22" i="16"/>
  <c r="I21" i="16"/>
  <c r="H20" i="16"/>
  <c r="G20" i="16"/>
  <c r="F20" i="16"/>
  <c r="E20" i="16"/>
  <c r="D20" i="16"/>
  <c r="C20" i="16"/>
  <c r="B20" i="16"/>
  <c r="I19" i="16"/>
  <c r="K18" i="16"/>
  <c r="I18" i="16"/>
  <c r="I17" i="16"/>
  <c r="K16" i="16"/>
  <c r="I16" i="16"/>
  <c r="I15" i="16"/>
  <c r="K17" i="16" s="1"/>
  <c r="H25" i="15"/>
  <c r="G25" i="15"/>
  <c r="F25" i="15"/>
  <c r="E25" i="15"/>
  <c r="D25" i="15"/>
  <c r="C25" i="15"/>
  <c r="B25" i="15"/>
  <c r="I24" i="15"/>
  <c r="I23" i="15"/>
  <c r="I22" i="15"/>
  <c r="I21" i="15"/>
  <c r="H20" i="15"/>
  <c r="G20" i="15"/>
  <c r="F20" i="15"/>
  <c r="E20" i="15"/>
  <c r="D20" i="15"/>
  <c r="C20" i="15"/>
  <c r="B20" i="15"/>
  <c r="I19" i="15"/>
  <c r="K18" i="15"/>
  <c r="I18" i="15"/>
  <c r="I17" i="15"/>
  <c r="K16" i="15"/>
  <c r="I16" i="15"/>
  <c r="I15" i="15"/>
  <c r="K17" i="15" s="1"/>
  <c r="H25" i="14"/>
  <c r="G25" i="14"/>
  <c r="F25" i="14"/>
  <c r="E25" i="14"/>
  <c r="D25" i="14"/>
  <c r="C25" i="14"/>
  <c r="B25" i="14"/>
  <c r="I24" i="14"/>
  <c r="I23" i="14"/>
  <c r="I22" i="14"/>
  <c r="I21" i="14"/>
  <c r="H20" i="14"/>
  <c r="G20" i="14"/>
  <c r="F20" i="14"/>
  <c r="E20" i="14"/>
  <c r="D20" i="14"/>
  <c r="C20" i="14"/>
  <c r="B20" i="14"/>
  <c r="I19" i="14"/>
  <c r="K18" i="14"/>
  <c r="I18" i="14"/>
  <c r="I17" i="14"/>
  <c r="K16" i="14"/>
  <c r="I16" i="14"/>
  <c r="I15" i="14"/>
  <c r="K17" i="14" s="1"/>
  <c r="H25" i="13"/>
  <c r="G25" i="13"/>
  <c r="F25" i="13"/>
  <c r="E25" i="13"/>
  <c r="D25" i="13"/>
  <c r="C25" i="13"/>
  <c r="B25" i="13"/>
  <c r="I24" i="13"/>
  <c r="I23" i="13"/>
  <c r="I22" i="13"/>
  <c r="I21" i="13"/>
  <c r="H20" i="13"/>
  <c r="G20" i="13"/>
  <c r="F20" i="13"/>
  <c r="E20" i="13"/>
  <c r="D20" i="13"/>
  <c r="C20" i="13"/>
  <c r="B20" i="13"/>
  <c r="I19" i="13"/>
  <c r="K18" i="13"/>
  <c r="I18" i="13"/>
  <c r="I17" i="13"/>
  <c r="K16" i="13"/>
  <c r="I16" i="13"/>
  <c r="I15" i="13"/>
  <c r="K17" i="13" s="1"/>
  <c r="H25" i="12"/>
  <c r="G25" i="12"/>
  <c r="F25" i="12"/>
  <c r="E25" i="12"/>
  <c r="D25" i="12"/>
  <c r="C25" i="12"/>
  <c r="B25" i="12"/>
  <c r="I24" i="12"/>
  <c r="I23" i="12"/>
  <c r="I22" i="12"/>
  <c r="I21" i="12"/>
  <c r="H20" i="12"/>
  <c r="G20" i="12"/>
  <c r="F20" i="12"/>
  <c r="E20" i="12"/>
  <c r="D20" i="12"/>
  <c r="C20" i="12"/>
  <c r="B20" i="12"/>
  <c r="I19" i="12"/>
  <c r="K18" i="12"/>
  <c r="I18" i="12"/>
  <c r="I17" i="12"/>
  <c r="K16" i="12"/>
  <c r="I16" i="12"/>
  <c r="I15" i="12"/>
  <c r="K17" i="12" s="1"/>
  <c r="H25" i="11"/>
  <c r="G25" i="11"/>
  <c r="F25" i="11"/>
  <c r="E25" i="11"/>
  <c r="D25" i="11"/>
  <c r="C25" i="11"/>
  <c r="B25" i="11"/>
  <c r="I24" i="11"/>
  <c r="I23" i="11"/>
  <c r="I22" i="11"/>
  <c r="I21" i="11"/>
  <c r="H20" i="11"/>
  <c r="G20" i="11"/>
  <c r="F20" i="11"/>
  <c r="E20" i="11"/>
  <c r="D20" i="11"/>
  <c r="C20" i="11"/>
  <c r="B20" i="11"/>
  <c r="I19" i="11"/>
  <c r="K18" i="11"/>
  <c r="I18" i="11"/>
  <c r="I17" i="11"/>
  <c r="K16" i="11"/>
  <c r="I16" i="11"/>
  <c r="I15" i="11"/>
  <c r="K17" i="11" s="1"/>
  <c r="H25" i="10"/>
  <c r="G25" i="10"/>
  <c r="F25" i="10"/>
  <c r="E25" i="10"/>
  <c r="D25" i="10"/>
  <c r="C25" i="10"/>
  <c r="B25" i="10"/>
  <c r="I24" i="10"/>
  <c r="I23" i="10"/>
  <c r="I22" i="10"/>
  <c r="I21" i="10"/>
  <c r="H20" i="10"/>
  <c r="G20" i="10"/>
  <c r="F20" i="10"/>
  <c r="E20" i="10"/>
  <c r="D20" i="10"/>
  <c r="C20" i="10"/>
  <c r="B20" i="10"/>
  <c r="I19" i="10"/>
  <c r="K18" i="10"/>
  <c r="I18" i="10"/>
  <c r="I17" i="10"/>
  <c r="K16" i="10"/>
  <c r="I16" i="10"/>
  <c r="I15" i="10"/>
  <c r="K17" i="10" s="1"/>
  <c r="H25" i="9"/>
  <c r="G25" i="9"/>
  <c r="F25" i="9"/>
  <c r="E25" i="9"/>
  <c r="D25" i="9"/>
  <c r="C25" i="9"/>
  <c r="B25" i="9"/>
  <c r="I24" i="9"/>
  <c r="I23" i="9"/>
  <c r="I22" i="9"/>
  <c r="I21" i="9"/>
  <c r="H20" i="9"/>
  <c r="G20" i="9"/>
  <c r="F20" i="9"/>
  <c r="E20" i="9"/>
  <c r="D20" i="9"/>
  <c r="C20" i="9"/>
  <c r="B20" i="9"/>
  <c r="I19" i="9"/>
  <c r="K18" i="9"/>
  <c r="I18" i="9"/>
  <c r="I17" i="9"/>
  <c r="K16" i="9"/>
  <c r="I16" i="9"/>
  <c r="I15" i="9"/>
  <c r="K17" i="9" s="1"/>
  <c r="H25" i="8"/>
  <c r="G25" i="8"/>
  <c r="F25" i="8"/>
  <c r="E25" i="8"/>
  <c r="D25" i="8"/>
  <c r="C25" i="8"/>
  <c r="B25" i="8"/>
  <c r="I24" i="8"/>
  <c r="I23" i="8"/>
  <c r="I22" i="8"/>
  <c r="I21" i="8"/>
  <c r="H20" i="8"/>
  <c r="G20" i="8"/>
  <c r="F20" i="8"/>
  <c r="E20" i="8"/>
  <c r="D20" i="8"/>
  <c r="C20" i="8"/>
  <c r="B20" i="8"/>
  <c r="I19" i="8"/>
  <c r="K18" i="8"/>
  <c r="I18" i="8"/>
  <c r="I17" i="8"/>
  <c r="K16" i="8"/>
  <c r="I16" i="8"/>
  <c r="I15" i="8"/>
  <c r="K17" i="8" s="1"/>
  <c r="H25" i="7"/>
  <c r="G25" i="7"/>
  <c r="F25" i="7"/>
  <c r="E25" i="7"/>
  <c r="D25" i="7"/>
  <c r="C25" i="7"/>
  <c r="B25" i="7"/>
  <c r="I24" i="7"/>
  <c r="I23" i="7"/>
  <c r="I22" i="7"/>
  <c r="I21" i="7"/>
  <c r="H20" i="7"/>
  <c r="G20" i="7"/>
  <c r="F20" i="7"/>
  <c r="E20" i="7"/>
  <c r="D20" i="7"/>
  <c r="C20" i="7"/>
  <c r="B20" i="7"/>
  <c r="I19" i="7"/>
  <c r="K18" i="7"/>
  <c r="I18" i="7"/>
  <c r="I17" i="7"/>
  <c r="K16" i="7"/>
  <c r="I16" i="7"/>
  <c r="I15" i="7"/>
  <c r="K17" i="7" s="1"/>
  <c r="H25" i="6"/>
  <c r="G25" i="6"/>
  <c r="F25" i="6"/>
  <c r="E25" i="6"/>
  <c r="D25" i="6"/>
  <c r="C25" i="6"/>
  <c r="B25" i="6"/>
  <c r="I24" i="6"/>
  <c r="I23" i="6"/>
  <c r="I22" i="6"/>
  <c r="I21" i="6"/>
  <c r="H20" i="6"/>
  <c r="G20" i="6"/>
  <c r="F20" i="6"/>
  <c r="E20" i="6"/>
  <c r="D20" i="6"/>
  <c r="C20" i="6"/>
  <c r="B20" i="6"/>
  <c r="I19" i="6"/>
  <c r="K18" i="6"/>
  <c r="I18" i="6"/>
  <c r="I17" i="6"/>
  <c r="K16" i="6"/>
  <c r="I16" i="6"/>
  <c r="I15" i="6"/>
  <c r="K17" i="6" s="1"/>
  <c r="H25" i="5"/>
  <c r="G25" i="5"/>
  <c r="F25" i="5"/>
  <c r="E25" i="5"/>
  <c r="D25" i="5"/>
  <c r="C25" i="5"/>
  <c r="B25" i="5"/>
  <c r="I24" i="5"/>
  <c r="I23" i="5"/>
  <c r="I22" i="5"/>
  <c r="I21" i="5"/>
  <c r="H20" i="5"/>
  <c r="G20" i="5"/>
  <c r="F20" i="5"/>
  <c r="E20" i="5"/>
  <c r="D20" i="5"/>
  <c r="C20" i="5"/>
  <c r="B20" i="5"/>
  <c r="I19" i="5"/>
  <c r="K18" i="5"/>
  <c r="I18" i="5"/>
  <c r="I17" i="5"/>
  <c r="K16" i="5"/>
  <c r="I16" i="5"/>
  <c r="I15" i="5"/>
  <c r="K17" i="5" s="1"/>
  <c r="H25" i="4"/>
  <c r="G25" i="4"/>
  <c r="F25" i="4"/>
  <c r="E25" i="4"/>
  <c r="D25" i="4"/>
  <c r="C25" i="4"/>
  <c r="B25" i="4"/>
  <c r="I24" i="4"/>
  <c r="I23" i="4"/>
  <c r="I22" i="4"/>
  <c r="I21" i="4"/>
  <c r="H20" i="4"/>
  <c r="G20" i="4"/>
  <c r="F20" i="4"/>
  <c r="E20" i="4"/>
  <c r="D20" i="4"/>
  <c r="C20" i="4"/>
  <c r="B20" i="4"/>
  <c r="I19" i="4"/>
  <c r="K18" i="4"/>
  <c r="I18" i="4"/>
  <c r="I17" i="4"/>
  <c r="K16" i="4"/>
  <c r="I16" i="4"/>
  <c r="I15" i="4"/>
  <c r="K17" i="4" s="1"/>
  <c r="H25" i="3"/>
  <c r="G25" i="3"/>
  <c r="F25" i="3"/>
  <c r="E25" i="3"/>
  <c r="D25" i="3"/>
  <c r="C25" i="3"/>
  <c r="B25" i="3"/>
  <c r="I24" i="3"/>
  <c r="I23" i="3"/>
  <c r="I22" i="3"/>
  <c r="I21" i="3"/>
  <c r="H20" i="3"/>
  <c r="G20" i="3"/>
  <c r="F20" i="3"/>
  <c r="E20" i="3"/>
  <c r="D20" i="3"/>
  <c r="C20" i="3"/>
  <c r="B20" i="3"/>
  <c r="I19" i="3"/>
  <c r="K18" i="3"/>
  <c r="I18" i="3"/>
  <c r="I17" i="3"/>
  <c r="K16" i="3"/>
  <c r="I16" i="3"/>
  <c r="I15" i="3"/>
  <c r="K17" i="3" s="1"/>
  <c r="H25" i="2"/>
  <c r="G25" i="2"/>
  <c r="F25" i="2"/>
  <c r="E25" i="2"/>
  <c r="D25" i="2"/>
  <c r="C25" i="2"/>
  <c r="B25" i="2"/>
  <c r="I24" i="2"/>
  <c r="I23" i="2"/>
  <c r="I22" i="2"/>
  <c r="I21" i="2"/>
  <c r="H20" i="2"/>
  <c r="G20" i="2"/>
  <c r="F20" i="2"/>
  <c r="E20" i="2"/>
  <c r="D20" i="2"/>
  <c r="C20" i="2"/>
  <c r="B20" i="2"/>
  <c r="I19" i="2"/>
  <c r="K18" i="2"/>
  <c r="I18" i="2"/>
  <c r="I17" i="2"/>
  <c r="K16" i="2"/>
  <c r="I16" i="2"/>
  <c r="I15" i="2"/>
  <c r="K17" i="2" s="1"/>
  <c r="I25" i="14" l="1"/>
  <c r="I25" i="47"/>
  <c r="I25" i="16"/>
  <c r="I25" i="2"/>
  <c r="I20" i="2"/>
  <c r="I25" i="68"/>
  <c r="I20" i="68"/>
  <c r="I25" i="67"/>
  <c r="I20" i="67"/>
  <c r="I25" i="66"/>
  <c r="I20" i="66"/>
  <c r="I25" i="65"/>
  <c r="I20" i="65"/>
  <c r="I25" i="64"/>
  <c r="I20" i="64"/>
  <c r="I25" i="63"/>
  <c r="I20" i="63"/>
  <c r="I25" i="62"/>
  <c r="I20" i="62"/>
  <c r="I25" i="61"/>
  <c r="I20" i="61"/>
  <c r="I25" i="60"/>
  <c r="I20" i="60"/>
  <c r="I25" i="59"/>
  <c r="I20" i="59"/>
  <c r="I20" i="58"/>
  <c r="I25" i="58"/>
  <c r="I25" i="57"/>
  <c r="I20" i="57"/>
  <c r="I25" i="56"/>
  <c r="I20" i="56"/>
  <c r="I25" i="55"/>
  <c r="I20" i="55"/>
  <c r="I25" i="54"/>
  <c r="I20" i="54"/>
  <c r="I25" i="53"/>
  <c r="I20" i="53"/>
  <c r="I25" i="52"/>
  <c r="I20" i="52"/>
  <c r="I25" i="51"/>
  <c r="I20" i="51"/>
  <c r="I25" i="50"/>
  <c r="I20" i="50"/>
  <c r="I25" i="49"/>
  <c r="I20" i="49"/>
  <c r="I25" i="48"/>
  <c r="I20" i="48"/>
  <c r="I20" i="47"/>
  <c r="I25" i="46"/>
  <c r="I20" i="46"/>
  <c r="I25" i="45"/>
  <c r="I20" i="45"/>
  <c r="I25" i="44"/>
  <c r="I20" i="44"/>
  <c r="I25" i="43"/>
  <c r="I20" i="43"/>
  <c r="I25" i="42"/>
  <c r="I20" i="42"/>
  <c r="I25" i="41"/>
  <c r="I20" i="41"/>
  <c r="I25" i="40"/>
  <c r="I20" i="40"/>
  <c r="I20" i="39"/>
  <c r="I25" i="39"/>
  <c r="I25" i="38"/>
  <c r="I20" i="38"/>
  <c r="I25" i="37"/>
  <c r="I20" i="37"/>
  <c r="I25" i="36"/>
  <c r="I20" i="36"/>
  <c r="I25" i="35"/>
  <c r="I20" i="35"/>
  <c r="I25" i="34"/>
  <c r="I20" i="34"/>
  <c r="I25" i="33"/>
  <c r="I20" i="33"/>
  <c r="I25" i="32"/>
  <c r="I20" i="32"/>
  <c r="I25" i="31"/>
  <c r="I20" i="31"/>
  <c r="I25" i="30"/>
  <c r="I20" i="30"/>
  <c r="I20" i="29"/>
  <c r="I25" i="29"/>
  <c r="I25" i="28"/>
  <c r="I20" i="28"/>
  <c r="I25" i="27"/>
  <c r="I20" i="27"/>
  <c r="I25" i="26"/>
  <c r="I20" i="26"/>
  <c r="I25" i="25"/>
  <c r="I20" i="25"/>
  <c r="I25" i="24"/>
  <c r="I20" i="24"/>
  <c r="I20" i="23"/>
  <c r="I25" i="23"/>
  <c r="I25" i="22"/>
  <c r="I20" i="22"/>
  <c r="I25" i="21"/>
  <c r="I20" i="21"/>
  <c r="I25" i="20"/>
  <c r="I20" i="20"/>
  <c r="I25" i="19"/>
  <c r="I20" i="19"/>
  <c r="I25" i="18"/>
  <c r="I20" i="18"/>
  <c r="I20" i="17"/>
  <c r="I25" i="17"/>
  <c r="I20" i="16"/>
  <c r="I25" i="15"/>
  <c r="I20" i="15"/>
  <c r="I20" i="14"/>
  <c r="I25" i="13"/>
  <c r="I20" i="13"/>
  <c r="I25" i="12"/>
  <c r="I20" i="12"/>
  <c r="I25" i="11"/>
  <c r="I20" i="11"/>
  <c r="I25" i="10"/>
  <c r="I20" i="10"/>
  <c r="I25" i="9"/>
  <c r="I20" i="9"/>
  <c r="I25" i="8"/>
  <c r="I20" i="8"/>
  <c r="I25" i="7"/>
  <c r="I20" i="7"/>
  <c r="I25" i="6"/>
  <c r="I20" i="6"/>
  <c r="I25" i="5"/>
  <c r="I20" i="5"/>
  <c r="I25" i="4"/>
  <c r="I20" i="4"/>
  <c r="I25" i="3"/>
  <c r="I20" i="3"/>
</calcChain>
</file>

<file path=xl/sharedStrings.xml><?xml version="1.0" encoding="utf-8"?>
<sst xmlns="http://schemas.openxmlformats.org/spreadsheetml/2006/main" count="2360" uniqueCount="335">
  <si>
    <t>UTILITY SERVICES DEPARTMENT</t>
  </si>
  <si>
    <t>Project Description, Milestones and Service Impact</t>
  </si>
  <si>
    <t>This project consists of replacing the chlorine and ammonia mixing system at the Mims water treatment plant.  The system has reached its useful life and requires replacement in order to meet FDEP compliance.</t>
  </si>
  <si>
    <t>Revenue or Expense Category</t>
  </si>
  <si>
    <t>All Prior Fiscal Years</t>
  </si>
  <si>
    <t>Fiscal Year 2019</t>
  </si>
  <si>
    <t>Fiscal Year 2020</t>
  </si>
  <si>
    <t>Fiscal Year 2021</t>
  </si>
  <si>
    <t>Fiscal Year 2022</t>
  </si>
  <si>
    <t>Fiscal Year 2023</t>
  </si>
  <si>
    <t>Fiscal Year  
2024 &amp; Future</t>
  </si>
  <si>
    <t>Total Revenue</t>
  </si>
  <si>
    <t>-0- CHECK</t>
  </si>
  <si>
    <t>Charges for Services Revenue</t>
  </si>
  <si>
    <t>Permit/Fees Revenue</t>
  </si>
  <si>
    <t>REV VS EXP</t>
  </si>
  <si>
    <t>Unfunded</t>
  </si>
  <si>
    <t>TOTAL VS REV</t>
  </si>
  <si>
    <t>Grant Revenue</t>
  </si>
  <si>
    <t>TOTAL VS EXP</t>
  </si>
  <si>
    <t>Loans Revenue</t>
  </si>
  <si>
    <t>Land Expense</t>
  </si>
  <si>
    <t>Planning/Design Expense</t>
  </si>
  <si>
    <t>Construction Expense</t>
  </si>
  <si>
    <t>Other Expense</t>
  </si>
  <si>
    <t>Total Expense</t>
  </si>
  <si>
    <t xml:space="preserve">Project Total:  $   1,225,326 </t>
  </si>
  <si>
    <t xml:space="preserve">Project Total:  $       229,039 </t>
  </si>
  <si>
    <t xml:space="preserve">This project consists of the replacement of the high service pumps and motor at the Mims water treatment plant.  The pumps and motors have reached the end of their useful life and are no longer efficient.  </t>
  </si>
  <si>
    <t xml:space="preserve">Project Total:  $       745,097 </t>
  </si>
  <si>
    <t>This project consists of replacing the carbon dioxide tank and apparatus at the Mims water treatment plant.  The existing system is beyond its useful life and requires replacement.</t>
  </si>
  <si>
    <t xml:space="preserve">Project Total:  $   3,078,137 </t>
  </si>
  <si>
    <t>This project consists of installing new water wells to the Mims water system.    Current wells have been underperforming in their water withdrawal resulting in the installation of new wells to meet customer water demand.</t>
  </si>
  <si>
    <t xml:space="preserve">Project Total:  $ 12,664,057 </t>
  </si>
  <si>
    <t xml:space="preserve">This project will replace the asbestos cement and thin-walled PVC pipe in the Mims water distribution system and includes changing over the water service connections from the existing pipes to the new pipes.  This project will take place in five phases.  The Mims water distribution system piping includes asbestos-cement and thin-walled PVC  water pipes that were installed in the 1960's. The current pipe material is conducive to breaking thus the replacement of the pipe to better material will assure the integrity of the water system.  
</t>
  </si>
  <si>
    <t xml:space="preserve">Project Total:  $       496,935 </t>
  </si>
  <si>
    <t>This project consists of the demolition of LS N04 and the rerouting of the force main to LS N10.  This project is being performed to due to the age of the LS and force main.</t>
  </si>
  <si>
    <t xml:space="preserve">Project Total:  $       396,670 </t>
  </si>
  <si>
    <t xml:space="preserve">This project consists of constructing a paved roadway at the North Brevard WWTP from the treatment plant to the Rapid Infiltration Basin.  Currently the roadway is a dirt road making it problematic for travel when wet and for heavy trucks.  
</t>
  </si>
  <si>
    <t xml:space="preserve">Project Total:  $       604,075 </t>
  </si>
  <si>
    <t xml:space="preserve">This project involves the replacement of the filter valves at the North Brevard water treatment plant.  The current valves are not functioning to the needs of operations and are beyond their useful life.     
</t>
  </si>
  <si>
    <t xml:space="preserve">Project Total:  $       545,800 </t>
  </si>
  <si>
    <t xml:space="preserve">This project consists of the construction of a dumping bed at North Brevard Wastewater Treatment Plant (NBWWTP) for dewatering of vacuum truck debris.  This dumping bed will improve our operational logistics thus resulting in less man hours needed and less mileage to travel.    
</t>
  </si>
  <si>
    <t xml:space="preserve">Project Total:  $   4,639,402 </t>
  </si>
  <si>
    <t xml:space="preserve">This project consists of the replacement or rehabilitation of lift stations within the North Brevard collection district.  Each of the lift stations identified are beyond their useful life.  Rehabilitation or replacement will extend the life of the lift station and provide greater integrity of our collection system.   
</t>
  </si>
  <si>
    <t xml:space="preserve">Project Total:  $       299,000 </t>
  </si>
  <si>
    <t xml:space="preserve">This project consists of the replacement of the J01 forcemain.  The pipe material is over 50 years old and by replacing this force main insures the integrity of the collection system.  </t>
  </si>
  <si>
    <t xml:space="preserve">Project Total:  $   1,300,000 </t>
  </si>
  <si>
    <t>This project consists of lining gravity sewers within the PSJ utility service area.  Doing this project will result in less I&amp;I and resulting in a less probability of sewer discharges.</t>
  </si>
  <si>
    <t xml:space="preserve">Project Total:  $       304,976 </t>
  </si>
  <si>
    <t>This project involves the pavement of the plant access road.  The access road has numerous potholes and has deteriorated to the point where day-to-day access is becoming problematic.</t>
  </si>
  <si>
    <t xml:space="preserve">Project Total:  $   3,590,000 </t>
  </si>
  <si>
    <t xml:space="preserve">This project consists of the replacement or rehabilitation of lift stations within the PSJ collection district.  Each of the lift stations identified are beyond their useful life.  Rehabilitation or replacement will extend the life of the lift station and provide greater integrity of our collection system.   
</t>
  </si>
  <si>
    <t>This project involves the removal and replacement of approximately 900 linear feet of asbestos cement force main from Lift Station M 13 to sanitary manhole 003.  The existing asbestos cement force main is brittle and has a history of breaking.  This project will ensure of the integrity of the collection system.</t>
  </si>
  <si>
    <t xml:space="preserve">  </t>
  </si>
  <si>
    <t xml:space="preserve">Project Total:  $         60,000 </t>
  </si>
  <si>
    <t xml:space="preserve">Project Total:  $   1,325,000 </t>
  </si>
  <si>
    <t xml:space="preserve">This project involves replacing the centrifuge dewatering equipment at Sykes Creek WWTP.  The current dewatering system has met its useful life and is under performing in its ability to dewater sludge.  Doing this project will address both of those items.    </t>
  </si>
  <si>
    <t xml:space="preserve">This project involves the replacement of aging laterals along the North Courtenay corridor.  This replacement of laterals will prevent future back-ups and North Courtney Parkway from having sinkholes.
</t>
  </si>
  <si>
    <t xml:space="preserve">Project Total:  $   2,300,000 </t>
  </si>
  <si>
    <t>Phase 2 of the utility extension project will consist of  installation of approximately 5,600 LF of 6” force main and 8”-12” reclaimed main (main size will decrease as main extends north) on N. Courtenay Pkwy from Church Road to N. Tropical Trail.  This utility extension is designed to serve developments within this region.</t>
  </si>
  <si>
    <t xml:space="preserve">This project involves the replacement of the headworks structures and equipment including the construction of Vactor truck dumping bed.  The headworks is beyond its useful life and a new one is needed in order to comply with FDEP requirements.  The Vactor truck dumping pad is needed to dewater the dumped debris prior to be sent into the treatment process.  Without this dewatering process it makes it difficult to meet FDEP compliance.    
</t>
  </si>
  <si>
    <t xml:space="preserve">This project involves the replacement of the process mechanism for the Sykes Creek clarifiers.  The current clarifier systems are past their useful like and this project will address that issue.  </t>
  </si>
  <si>
    <t xml:space="preserve">Project Total:  $   3,300,000 </t>
  </si>
  <si>
    <t>This project consists of lining gravity sewers within the Sykes Creek utility service area.  Doing this project will result in less I&amp;I and resulting in a less probability of sewer discharges.</t>
  </si>
  <si>
    <t xml:space="preserve">Project Total:  $   1,006,294 </t>
  </si>
  <si>
    <t xml:space="preserve">This project involves the replacement of the emergency power generators and its apparatus at Sykes Creek Wastewater Treatment Plant (WWTP).  The benefits of this project are to assure that emergency power is available, when needed, for a major treatment plant.  
</t>
  </si>
  <si>
    <t xml:space="preserve">Project Total:  $   1,684,027 </t>
  </si>
  <si>
    <t xml:space="preserve">This project involves the replacement of approximately 3500 linear feet of 14 inch diameter sewer force main on Sykes Creek Parkway.  This project was identified in the Utilities Services Division Infrastructure Asset Evaluation conducted in 2013.  Since then repeated repairs have been made to address leaking sections of pipe.  This project will provide another 35 year life span along with addressing the discharge events due to the leaking pipe.  </t>
  </si>
  <si>
    <t xml:space="preserve">Project Total:  $   7,855,605 </t>
  </si>
  <si>
    <t xml:space="preserve">Project Total:  $ 20,459,100 </t>
  </si>
  <si>
    <t xml:space="preserve">This project consists of the replacement or rehabilitation of lift stations within the Sykes Creek collection system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</si>
  <si>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This project consists of upgrading the collection system in the West Cocoa area as part of the South Central utility service area.  Upgrades include, but not limited to, remove and replace of force mains and gravity sewers, and improvements to the lift stations.  This area is a large source of I&amp;I and performing this project will address the age of the infrastructure and the reduction of I&amp;I flows to the treatment plant.  
</t>
  </si>
  <si>
    <t xml:space="preserve">Project Total:  $   3,091,614 </t>
  </si>
  <si>
    <t xml:space="preserve">This project is the next phase in the improvements to the South Central septage and grease facility.  This project will address the need for grit removal along with other modifications.  This project is needed to comply with the operational requirements of the belt filter press.  </t>
  </si>
  <si>
    <t xml:space="preserve">This project will add a third treatment train and support buildings to accommodate growth in Viera/Suntree.  Existing treatment plant is nearing its operating capacity. With growth in this service area the design and construction of the expansion of the treatment plant needs to be done.  Includes electrical power supply upgrade and multi-purpose building.
</t>
  </si>
  <si>
    <t xml:space="preserve">Project Total:  $       185,000 </t>
  </si>
  <si>
    <t xml:space="preserve">This project involves installing an emergency Diesel Pump at lift Station T 27. The lift station is a re-pump station and requires an emergency back-up system when FPL fails.  </t>
  </si>
  <si>
    <t xml:space="preserve">Project Total:  $         75,000 </t>
  </si>
  <si>
    <t xml:space="preserve">This project involves the replacement of the Viera Wetlands pumping station.  Not only is this pump station not performing to expectation but is visible to those visiting the wetland.  This project will address its performance and esthetics.  </t>
  </si>
  <si>
    <t xml:space="preserve">Project Total:  $       949,754 </t>
  </si>
  <si>
    <t>This project will upgrade the lift station telemetry which will allow control of the lift station pumps.</t>
  </si>
  <si>
    <t xml:space="preserve">Project Total:  $       585,000 </t>
  </si>
  <si>
    <t xml:space="preserve">Project Total:  $   2,500,000 </t>
  </si>
  <si>
    <t>This project consists of lining gravity sewers within the South Central utility service area.  Doing this project will result in less I&amp;I and resulting in a less probability of sewer discharges.</t>
  </si>
  <si>
    <t xml:space="preserve">Project Total:  $       202,678 </t>
  </si>
  <si>
    <t xml:space="preserve">This project consists of bringing FPL utility power to the wetlands to provide electricity for an existing pumping station on the South Central WWTP site.   Doing this project will eliminate an existing generator and provide a reliable consitinous feed of power for the lift station operation.  </t>
  </si>
  <si>
    <t xml:space="preserve">Project Total:  $       225,000 </t>
  </si>
  <si>
    <t xml:space="preserve">Project Total:  $       550,000 </t>
  </si>
  <si>
    <t xml:space="preserve">This project involves the addition of submersible radial pumping turbine and shaft with a partition wall on the floor of the aeration tank for the mixing requirements to meet the required oxygen levels in the treatment process.   The work is necessitated to stay in compliance with Department of Environmental Protection (DEP) for nutrient removal.
</t>
  </si>
  <si>
    <t xml:space="preserve">Project Total:  $   2,400,000 </t>
  </si>
  <si>
    <t xml:space="preserve">This project involves the replacement of the four clarifier mixing mechanism.  The current mechanisms are underperforming and have exceeded its useful life.  This project will address the age and the performance of the equipment.  Doing so will assure we maintain compliance with the FDEP.  </t>
  </si>
  <si>
    <t xml:space="preserve">Project Total:  $   1,702,582 </t>
  </si>
  <si>
    <t xml:space="preserve">This project will install a pumping system to move water between ponds or return water to the wetlands or plant.  This project also repairs the eroded berms of the ponds.  These ponds were constructed 20 years ago and the banks and pump supports have deteriorated to the point where rehabilitation is required.
</t>
  </si>
  <si>
    <t xml:space="preserve">Project Total:  $   1,057,256 </t>
  </si>
  <si>
    <t xml:space="preserve">This project involves the rehabilitation of the Suntree booster station.  This project includes, but not limited, to the replacement of the vertical turbine pumps, controls and rehabilitation of the storage tank.  This booster station has reached the end of its useful life and these improvements will extend its service life.
</t>
  </si>
  <si>
    <t xml:space="preserve">This project consists of the replacement or rehabilitation of lift stations within the South Central collection system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</si>
  <si>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Project Total:  $   8,319,000 </t>
  </si>
  <si>
    <t xml:space="preserve">This project involves several projects to improve the level of service, integrity and operation of the South Central reclaimed water system.  Performing these projects will increase the level of service to the reuse customers within this service area.  </t>
  </si>
  <si>
    <t xml:space="preserve">Project Total:  $       540,000 </t>
  </si>
  <si>
    <t xml:space="preserve">This project involves the replacement of the 6 MGD RAS pumps and motors at the South Beaches WWTP.  This project will address the replacement of aging equipment and the reliability of our treatment process. </t>
  </si>
  <si>
    <t xml:space="preserve">Project Total:  $   1,875,000 </t>
  </si>
  <si>
    <t>This project involves process improvements to the South Beaches Wastewater Treatment Facility Reclaimed Water System.  Doing so will result in a greater integrity of our reclaim system.  Continued availability of reclaimed water.  Multiple phases are anticipated.</t>
  </si>
  <si>
    <t xml:space="preserve">Project Total:  $       234,770 </t>
  </si>
  <si>
    <t xml:space="preserve">This project involves the rehabilitation of the effluent ponds located on the South Beaches WWTP.  This project would allow the effluent ponds to be regraded to provide longer detention times during discharges. 
</t>
  </si>
  <si>
    <t xml:space="preserve">This project consists of the replacement of the grit washer with grit removal equipment at the South Beach Wastewater Treatment Plant.  The existing grit system is beyond its useful life and doing this project would improve efficiency.  
</t>
  </si>
  <si>
    <t xml:space="preserve">Project Total:  $       454,948 </t>
  </si>
  <si>
    <t xml:space="preserve">This project consists of the replacement of the mechanical bar screen at the South Beaches WWTP.  The existing mechanical bar screen is no longer functioning per treatment plant requirements with age of the screen being a component to the issue.  In addition to the bar screen the structure above will need to be rehabilitated to assure proper elements protection is provided.  </t>
  </si>
  <si>
    <t xml:space="preserve">Project Total:  $       443,458 </t>
  </si>
  <si>
    <t>This project consists of the replacement of non-functional isolation and control values with new sluice gates including replacement of drain valves to restore functionality to the Equalization Basin and any associated electrical and controls.</t>
  </si>
  <si>
    <t xml:space="preserve">Project Total:  $       858,156 </t>
  </si>
  <si>
    <t xml:space="preserve">This project involves the replacement of the high service pumps at the South Beach Wastewater Treatment Plant.  The high service pumps are reaching the end of their useful life.  Theses pumps is what provides the pressure needed in the reclaim system. </t>
  </si>
  <si>
    <t xml:space="preserve">Project Total:  $   1,939,215 </t>
  </si>
  <si>
    <t xml:space="preserve">This project consists of the replacement or rehabilitation of lift stations S04, S09, B10, S19, S05, S08, S27 and B01 in upcoming fiscal years or others as conditions necessitate.  Each of the lift stations identified are beyond their useful life.  Rehabilitation or replacement will extend the life of the lift station and provide greater integrity of our collection system.   
</t>
  </si>
  <si>
    <t xml:space="preserve">This project involves the replacement of the existing 24" PVC force main with 30" ductile iron.  In addition, installation of surge tanks at lift stations B19 and B20 are included to prevent water hammering in the new force main.  Department has requested State Revolving Loan (SRF) for construction.  This project addresses the integrity of the pipe along with increasing capacity.  
</t>
  </si>
  <si>
    <t xml:space="preserve">Project Total:  $       825,000 </t>
  </si>
  <si>
    <t xml:space="preserve">This project consists of installing a chlorine and ammonia feed system at the Barefoot Bay water booster station.  Included in this project are upgrades to the pumping and electrical systems that would be tied into this project.  Doing this project will assure that we continually meet the Clean Water Act requirements associated with potable water.  </t>
  </si>
  <si>
    <t xml:space="preserve">Project Total:  $       300,000 </t>
  </si>
  <si>
    <t>This project consists of lining gravity sewers within the Barefoot Bay Utility District.  Doing this project will result in less I&amp;I and resulting in a less probability of sewer discharges.</t>
  </si>
  <si>
    <t xml:space="preserve">Project Total:  $   2,391,310 </t>
  </si>
  <si>
    <t xml:space="preserve">This project involves the replacement of the aeration motors of the Sykes Creek WWTP.  This project will address the equipment replaced due to it being beyond its useful life along with increasing plant process efficiency.  </t>
  </si>
  <si>
    <t xml:space="preserve">Project Total:  $       100,000 </t>
  </si>
  <si>
    <t xml:space="preserve">This project involves the replacement of the driveway at intersection of the maintenance parking area and the maintenance building.  This area has repeatedly been patched over the years with no success.  By performing this project this will address the dilapidated road impeding on operations traffic.  </t>
  </si>
  <si>
    <t xml:space="preserve">Project Total:  $       790,000 </t>
  </si>
  <si>
    <t xml:space="preserve">This project involves process improvements to the South Beaches WWTP related to the ability to bypass flows from south oxidation ditch and plant 3.  Doing so will improve overall plant process efficiency and provide greater control in processing peak flows entering the treatment plant.   </t>
  </si>
  <si>
    <t xml:space="preserve">Project Total:  $       725,000 </t>
  </si>
  <si>
    <t xml:space="preserve">This project involves the replacement of the air diffusers on two of the aeration channels with mixers.    The mixed channels will provide an anoxic zone to further reduce Nitrate.  Reducing the nitrogen content will provide better clarifier operations and will be of great help during river discharge events.  </t>
  </si>
  <si>
    <t xml:space="preserve">Project Total:  $       440,000 </t>
  </si>
  <si>
    <t xml:space="preserve">Project Total:  $       365,000 </t>
  </si>
  <si>
    <t xml:space="preserve">This project involves the rehabilitation of the filter building to include upgrade to a metal roof, relocate blowers, erect partition wall, replace the Motor Control Center (M C C) and add climate control to electrical.  This project will improve the life of the building.  </t>
  </si>
  <si>
    <t xml:space="preserve">Project Total:  $       850,000 </t>
  </si>
  <si>
    <t>This project involves the replacement of the Viera Wetlands cell, outfall weirs and valves.  The wetlands cell weirs and valves have corroded to the extent of being inoperative.  It is proving difficult to maintain water levels in the cells and main lake which affects the ability to maintain the environment as designed for proper nutrient removal before discharging into the St. Johns River.  This project will address these items.</t>
  </si>
  <si>
    <t xml:space="preserve">Project Total:  $       400,000 </t>
  </si>
  <si>
    <t>This project with replace the existing aluminum sulfate (Alum) storage tank.  The tank is nearing the end of its useful life.  The new tank will provide continued service to the facility in order to maintain uninterrupted service and stay in  compliance with  Department of Environmental Protection (DEP).</t>
  </si>
  <si>
    <t>This project involves the rehabilitation of lime treatment units at the BFB water treatment plant.  The rehabilitation of this project is to extend the life of the asset and provide an assurance that the water treatment process is performing per FDEP and EPA requirements.</t>
  </si>
  <si>
    <t xml:space="preserve">Project Total:  $         50,000 </t>
  </si>
  <si>
    <t xml:space="preserve">This project is the replacement of the manual bar screen at the South Beaches WWTP.  The manual bar screen is used to screen the influent when the mechanical bar screen is out-of-service due to it being inoperable and beyond repair.  Doing this project will provide the WWTP with a functional manual bar screen.
</t>
  </si>
  <si>
    <t xml:space="preserve">Project Total:  $ 180,000 </t>
  </si>
  <si>
    <t>Project Timeline: October 1st, 2019 through September 30th, 2021</t>
  </si>
  <si>
    <t>Funded Program #: 6540116</t>
  </si>
  <si>
    <t>Project Timeline: October 1st, 2015 through September 30th, 2021</t>
  </si>
  <si>
    <t>Funded Program #: 6538128</t>
  </si>
  <si>
    <t>Project Timeline: October 1st, 2015 through September 30th, 2020</t>
  </si>
  <si>
    <t>Funded Program #: 6984111</t>
  </si>
  <si>
    <t>Project Timeline: October 1st, 2015 through September 20th, 2020</t>
  </si>
  <si>
    <t>Funded Program #: 6540114</t>
  </si>
  <si>
    <t>Funded Program #: 6983105</t>
  </si>
  <si>
    <t>Project Timeline: October 1st, 2015 through September 30th, 2023</t>
  </si>
  <si>
    <t>Funded Program #: 6980111</t>
  </si>
  <si>
    <t>Project Timeline: October 1st, 2019 through September 30th, 2020</t>
  </si>
  <si>
    <t>Funded Program #: 6570108</t>
  </si>
  <si>
    <t>Funded Program #: 6538131</t>
  </si>
  <si>
    <t>Funded Program #: 6984108</t>
  </si>
  <si>
    <t>Project Timeline: Ongoing</t>
  </si>
  <si>
    <t>Funded Program #: 6300128</t>
  </si>
  <si>
    <t>Funded Program #: 6985105</t>
  </si>
  <si>
    <t>Project Timeline: October 1st, 2018 through September 30th, 2021</t>
  </si>
  <si>
    <t>Funded Program #: 6981101</t>
  </si>
  <si>
    <t>Funded Program #: 6570106</t>
  </si>
  <si>
    <t>Funded Program #: 6300129</t>
  </si>
  <si>
    <t>Project Timeline: October 1st, 2016 through September 30th, 2020</t>
  </si>
  <si>
    <t>Funded Program #: 6985207</t>
  </si>
  <si>
    <t>Funded Program #: 6939204</t>
  </si>
  <si>
    <t>Funded Program #: 6540418</t>
  </si>
  <si>
    <t>Project Timeline: October 1st, 2019 through September 30th, 2022</t>
  </si>
  <si>
    <t>Funded Program #: 6572206</t>
  </si>
  <si>
    <t>Project Timeline: October 1st, 2018 through September 30th, 2020</t>
  </si>
  <si>
    <t>Funded Program #: 6985219</t>
  </si>
  <si>
    <t>Funded Program #: 6540203</t>
  </si>
  <si>
    <t>Funded Program #: 6540204</t>
  </si>
  <si>
    <t>Project Timeline: October 1st, 2015 through September 30th, 2022</t>
  </si>
  <si>
    <t>Funded Program #: 6981207</t>
  </si>
  <si>
    <t>Funded Program #: 6351205</t>
  </si>
  <si>
    <t>Funded Program #: 6985217</t>
  </si>
  <si>
    <t>Funded Program #: 6300236</t>
  </si>
  <si>
    <t>Project Timeline: October 1st, 2018 through September 30th, 2025</t>
  </si>
  <si>
    <t>Funded Program #: 6300238</t>
  </si>
  <si>
    <t>Funded Program #: 6300127</t>
  </si>
  <si>
    <t>Funded Program #: 6984404</t>
  </si>
  <si>
    <t>Funded Program #: 6984405</t>
  </si>
  <si>
    <t>Funded Program #: 6982440</t>
  </si>
  <si>
    <t>Funded Program #: 6538429</t>
  </si>
  <si>
    <t>Funded Program #: 513870</t>
  </si>
  <si>
    <t>Funded Program #: 6572401</t>
  </si>
  <si>
    <t>Funded Program #: 6981206</t>
  </si>
  <si>
    <t>Project Timeline: October 1st, 2017 through September 30th, 2020</t>
  </si>
  <si>
    <t>Funded Program #: 6540410</t>
  </si>
  <si>
    <t>Funded Program #: 6540417</t>
  </si>
  <si>
    <t>Funded Program #: 6538423</t>
  </si>
  <si>
    <t>Project Timeline: October 1st, 2018 through September 30th, 2022</t>
  </si>
  <si>
    <t>Funded Program #: 6538418</t>
  </si>
  <si>
    <t>Funded Program #: 6540405</t>
  </si>
  <si>
    <t>Funded Program #: 6300414</t>
  </si>
  <si>
    <t>Funded Program #: 6540409</t>
  </si>
  <si>
    <t>Funded Program #: 6540312</t>
  </si>
  <si>
    <t>Funded Program #: 6540313</t>
  </si>
  <si>
    <t>Project Timeline: October 1st, 2019 through September 30th, 2024</t>
  </si>
  <si>
    <t>Funded Program #: 6551301</t>
  </si>
  <si>
    <t>Funded Program #: 6540309</t>
  </si>
  <si>
    <t>Funded Program #: 6572300</t>
  </si>
  <si>
    <t>Funded Program #: 6540407</t>
  </si>
  <si>
    <t>Funded Program #: 6540307</t>
  </si>
  <si>
    <t>Funded Program #: 6981306</t>
  </si>
  <si>
    <t>Funded Program #: 6984313</t>
  </si>
  <si>
    <t>Funded Program #: 6300415</t>
  </si>
  <si>
    <t>Funded Program #: 6300235</t>
  </si>
  <si>
    <t>Funded Program #: 513868</t>
  </si>
  <si>
    <t>Funded Program #: 6981308</t>
  </si>
  <si>
    <t xml:space="preserve">Project Timeline: Ongoing </t>
  </si>
  <si>
    <t xml:space="preserve">Funded Program #: </t>
  </si>
  <si>
    <t>Project Timeline: October 1st, 2020 through September 30th, 2022</t>
  </si>
  <si>
    <t>Project Timeline: October 1st, 2020 through September 30th, 2021</t>
  </si>
  <si>
    <t>Project Timeline: October 1st, 2023 through September 30th, 2024</t>
  </si>
  <si>
    <t>Funded Program #: 513875</t>
  </si>
  <si>
    <t>Funded Program #: 6981110</t>
  </si>
  <si>
    <t>PROGRAM NAME: WATER / WASTEWATER</t>
  </si>
  <si>
    <t>PROJECT TITLE: MIMS: W T P MIXING IMPROVEMENTS</t>
  </si>
  <si>
    <t>PROJECT TITLE: MIMS:  LIME SLUDGE HANDLING SYSTEM</t>
  </si>
  <si>
    <t>PROJECT TITLE: MIMS:  REPLACE HIGH SERVICE PUMPS AND MOTORS</t>
  </si>
  <si>
    <t>PROJECT TITLE: MIMS:  C O 2 TANK REPLACEMENT</t>
  </si>
  <si>
    <t>PROJECT TITLE: MIMS:  WELL FACILITY REPLACEMENTS (6)</t>
  </si>
  <si>
    <t xml:space="preserve">PROJECT TITLE: MIMS:  WATER MAIN REPLACEMENT (ASBESTOS CEMENT) PHASE 1 - 7    </t>
  </si>
  <si>
    <t>PROJECT TITLE: NORTH BREVARD:  EXTEND N 10 GRAVITY SEWER AND DEMOLISH LIFT STATION N 04</t>
  </si>
  <si>
    <t>PROJECT TITLE: NORTH BREVARD:  TREATMENT PLANT DRIVEWAY</t>
  </si>
  <si>
    <t xml:space="preserve">PROJECT TOTAL: NORTH BREVARD:  FILTER GALLERY VALVE REPLACEMENT </t>
  </si>
  <si>
    <t>PROJECT TOTAL: NORTH BREVARD:  NORTH BREVARD W W T P DUMPING BED</t>
  </si>
  <si>
    <t>PROJECT TITLE: NORTH BREVARD:  LIFT STATIONS</t>
  </si>
  <si>
    <t>PROJECT TITLE: PORT SAINT JOHN:  FORCE MAIN J 01 REPLACEMENT</t>
  </si>
  <si>
    <t>PROJECT TITLE: PORT SAINT JOHN:  INFLOW AND INFILTRATION</t>
  </si>
  <si>
    <t>PROJECT TITLE: PORT SAINT JOHN:  PAVE PLANT ACCESS ROAD</t>
  </si>
  <si>
    <t>PROJECT TITLE: PORT SAINT JOHN:  LIFT STATIONS</t>
  </si>
  <si>
    <t>PROJECT TITLE: SYKES:   FORCE MAIN M13 REPLACEMENT</t>
  </si>
  <si>
    <t>PROJECT TITLE: SYKES:  LIFT STATION V 11 DRIVEWAY</t>
  </si>
  <si>
    <t>PROJECT TITLE: SYKES:  REPLACE CENTRIFUGE WITH NEW PRESS</t>
  </si>
  <si>
    <t>PROJECT TITLE: SYKES:  N COURTENAY LATERAL IMPROVEMENTS</t>
  </si>
  <si>
    <t>PROJECT TITLE: SYKES:  NORTH COURTENAY PKWY FORCEMAIN/RECLAIMED WATER LINE EXTENSION PHASE 3</t>
  </si>
  <si>
    <t>PROJECT TITLE: SYKES:  W W T P  HEADWORKS REPLACEMENT</t>
  </si>
  <si>
    <t>PROJECT TITLE: SYKES:  WASTEWATER TREATMENT PLANT R A S / W A S PUMPS REPLACEMENT</t>
  </si>
  <si>
    <t>PROJECT TITLE: SYKES:  CLARIFIER REHABILITATION</t>
  </si>
  <si>
    <t>PROJECT TITLE: SYKES:  INFLOW AND INFILTRATION</t>
  </si>
  <si>
    <t>PROJECT TITLE: SYKES:  REPLACEMENT OF SYKES W W T P GENERATORS &amp; UPGRADE ELECTRICAL SYSTEM</t>
  </si>
  <si>
    <t>PROJECT TITLE: SYKES:  SYKES CREEK PARKWAY FORCE MAIN REPLACEMENT</t>
  </si>
  <si>
    <t>PROJECT TITLE: SYKES:  W W T F RECLAIMED WATER IMPROVEMENTS</t>
  </si>
  <si>
    <t>PROJECT TITLE: SYKES:  LIFT STATIONS</t>
  </si>
  <si>
    <t>PROJECT TITLE: WEST COCOA:  WEST COCOA SEWER IMPROVEMENTS</t>
  </si>
  <si>
    <t>PROJECT TITLE: SOUTH CENTRAL:  SEPTAGE AND GREASE PRETREATMENT FACILITY CONSTRUCTION WITH RELOCATION</t>
  </si>
  <si>
    <t xml:space="preserve">PROJECT TITLE: SOUTH CENTRAL:  TREATMENT PLANT EXPANSION TO 12.0 M G D    </t>
  </si>
  <si>
    <t>PROJECT TITLE: SOUTH CENTRAL:  EMERGENCY DIESEL PUMP AT LIFT STATION T 27</t>
  </si>
  <si>
    <t>PROJECT TITLE: SOUTH CENTRAL:  IMPROVEMENTS TO EXISTING PUMP STATION AT VIERA WETLANDS</t>
  </si>
  <si>
    <t>PROJECT TITLE: SOUTH CENTRAL:  TELEMETRY MODERNIZATION</t>
  </si>
  <si>
    <t>PROJECT TITLE: SOUTH CENTRAL:  REPLACE W W T P  RAS AND WAS PUMPS AND CONTROLS</t>
  </si>
  <si>
    <t>PROJECT TITLE: SOUTH CENTRAL:  INFLOW AND INFILTRATION</t>
  </si>
  <si>
    <t>PROJECT TITLE: SOUTH CENTRAL:  WETLANDS EFFLUENT ELECTRICAL</t>
  </si>
  <si>
    <t>PROJECT TITLE: SOUTH CENTRAL:  REPLACE LIQUID CHLORINE TANKS AND CHLORINE PUMP SYSTEM</t>
  </si>
  <si>
    <t>PROJECT TITLE: SOUTH CENTRAL:  B N R AERATION/MIXING IMPROVEMENTS</t>
  </si>
  <si>
    <t>PROJECT TITLE: SOUTH CENTRAL:  W W T P CLARIFIER REHABILITATION</t>
  </si>
  <si>
    <t>PROJECT TITLE: SOUTH CENTRAL:  SOD POND IMPROVEMENTS</t>
  </si>
  <si>
    <t>PROJECT TITLE: SOUTH CENTRAL:  SUNTREE BOOSTER STATION REHABILITATION</t>
  </si>
  <si>
    <t>PROJECT TITLE: SOUTH CENTRAL:  LIFT STATIONS</t>
  </si>
  <si>
    <t>PROJECT TITLE: SOUTH CENTRAL:  REUSE SYSTEM OPTIMIZATION IMPROVEMENTS</t>
  </si>
  <si>
    <t>PROJECT TITLE: SOUTH BEACH:  REPLACE W W T P  6 M G D RAS PUMPS AND MOTORS</t>
  </si>
  <si>
    <t>PROJECT TITLE: SOUTH BEACH:  W W T F RECLAIMED WATER IMPROVEMENTS</t>
  </si>
  <si>
    <t xml:space="preserve">PROJECT TITLE: SOUTH BEACH:  REHABILITATE DISCHARGE PONDS (RETENTION PONDS)    </t>
  </si>
  <si>
    <t>PROJECT TITLE: SOUTH BEACH:  GRIT WASHER SYSTEM IMPROVEMENTS</t>
  </si>
  <si>
    <t xml:space="preserve">PROJECT TITLE: SOUTH BEACH:  MECHANICAL BAR SCREEN REPLACEMENT   </t>
  </si>
  <si>
    <t>PROJECT TITLE: SOUTH BEACH:  EQUALIZATION BASIN IMPROVEMENTS</t>
  </si>
  <si>
    <t xml:space="preserve">PROJECT TITLE: SOUTH BEACH:  HIGH SERVICE PUMPS (VERTICAL TURBINE)    </t>
  </si>
  <si>
    <t>PROJECT TITLE: SOUTH BEACH:  INFLOW AND INFILTRATION</t>
  </si>
  <si>
    <t>PROJECT TITLE: SOUTH BEACH:  W W T F BLOWER IMPROVEMENTS</t>
  </si>
  <si>
    <t>PROJECT TITLE: SOUTH BEACH:  LIFT STATIONS</t>
  </si>
  <si>
    <t>PROJECT TITLE: SOUTH BEACH:  NORTH RIVERSIDE FORCE MAIN IMPROVEMENTS</t>
  </si>
  <si>
    <t>PROGRAM NAME: BAREFOOT BAY WATER/WASTEWATER</t>
  </si>
  <si>
    <t>PROJECT TITLE: CHLORINE &amp; AMMONIA FEED SYSTEMS AT THE BOOSTER PUMP STATION AND SOFT STARTERS INSTALLATION</t>
  </si>
  <si>
    <t>PROJECT TITLE: BAREFOOT BAY WASTEWATER:  INFLOW AND INFILTRATION</t>
  </si>
  <si>
    <t>PROJECT TITLE: SYKES:  AERATION BASINS (2) MOTORS AND DO CONTROL UPGRADE</t>
  </si>
  <si>
    <t>PROJECT TITLE: SYKES:  REPLACE MAINTENANCE PARKING LOT AREA</t>
  </si>
  <si>
    <t>PROJECT TITLE: SOUTH BEACH:  PRETREATMENT BYPASS PIPING</t>
  </si>
  <si>
    <t>PROJECT TITLE: SOUTH BEACH:  REPLACE DIFFUSERS ON TWO AERATION CHANNEL MIXERS</t>
  </si>
  <si>
    <t>PROJECT TITLE: SOUTH BEACH:  SLUDGE DEWATERING BUILDING RENOVATIONS</t>
  </si>
  <si>
    <t>PROJECT TITLE: SOUTH BEACH:  FILTER BUILDING REHABILITATION</t>
  </si>
  <si>
    <t>PROJECT TITLE: SOUTH CENTRAL:  REPLACE WETLANDS CELL, WEIRS AND VALVES</t>
  </si>
  <si>
    <t>PROJECT TITLE: SOUTH CENTRAL:  REPLACE ALUMINUM SULFATE STORAGE TANK</t>
  </si>
  <si>
    <t>PROJECT TITLE: BAREFOOT BAY WATER:  CONTACT CHAMBER REHABILITATION</t>
  </si>
  <si>
    <t>PROJECT TITLE: SOUTH BEACH:  W W T P MANUAL BAR SCREEN REPLACEMENT</t>
  </si>
  <si>
    <t>This project involves making modifications to the existing lime slurry disposal system at the Mims Water Treatment Plant.  This modification will streamline the process resulting in less operational costs.</t>
  </si>
  <si>
    <t xml:space="preserve">This project involves the installation of a new driveway at lift station V11.  This project will provide adequate access to the lift station and address local resident complaints on utilizing private property to access.  </t>
  </si>
  <si>
    <t xml:space="preserve">This project involves the replacement of the RAS/WAS pumps and its apparatus.  This pumps and its apparatus it beyond its useful life and this project will address that issue.  In addition, improvements to the housing structure of pumps needs improvements to address dilapidated conditions.   
</t>
  </si>
  <si>
    <t xml:space="preserve">This project involves equipment and process improvements to the Sykes Wastewater Treatment Plant Reclaimed water system.  Completing this improvement will result in a higher reliability in the reclaim system and provide a adequate level of service to the reclaim customers.  
</t>
  </si>
  <si>
    <t xml:space="preserve">This project involves the replacement of the RAS and WAS pumps and controls at the South Central Waste Water Treatment Plant (W W T P) .  The existing pumps are past their life expectancy and are underperforming in their operation.  Performing this project will address the age and performance of the pumps along with assuring the longevity of maintaining FDEP compliance.  </t>
  </si>
  <si>
    <t xml:space="preserve">This project involves the replacement of the liquid chlorine tanks and its apparatus at the South Central WWTP.  The current tanks are beyond their useful life.  Doing this project will address this issue along with a greater reliability of maintaining FDEP compliance.   </t>
  </si>
  <si>
    <t xml:space="preserve">This project involves the replacement of the blowers, air piping and associated electrical and controls. The digester blowers will be housed in a new blower building in close vicinity of the digester.  This project is needed to address aging equipment and assure maintaining FDEP compliance.  </t>
  </si>
  <si>
    <t>This project address the poor conditions of the sludge dewatering building at the South Beaches WWTP.  The improvements proposed involve, but not limited to, structural, electrical supply, lighting, ventilation, safety, and access.  This project will address those items listed.</t>
  </si>
  <si>
    <t>Funded Program: 6351107</t>
  </si>
  <si>
    <t>Replace supervisory control and data acquisition (SCADA) units at the Mims Water Treatment Plant.  These components are obsolete and have reached the end of their useful life as repair parts are increasingly difficult to obtain.</t>
  </si>
  <si>
    <t>Project Total:  $         100,000</t>
  </si>
  <si>
    <t>Replace existing chlorine storage and feeder system at the Port St John Wastewater Treatment Plant.  Existing structure is in poor condition.  New structure will allow us to keep the reuse system on line and stay in compliance with the Department of Environmental Protection (DEP).</t>
  </si>
  <si>
    <t>Funded Program #: 6538432</t>
  </si>
  <si>
    <t>Project Total:  $         195,000</t>
  </si>
  <si>
    <t>Project Timeline: October 1st, 2016  through September 30th, 2020</t>
  </si>
  <si>
    <t xml:space="preserve">Project Total:  $       222,175 </t>
  </si>
  <si>
    <t>Project Total:  $       4,608,580</t>
  </si>
  <si>
    <t xml:space="preserve">Project Total:  $   1,543,223 </t>
  </si>
  <si>
    <t>Project Total:  $   3,506,796</t>
  </si>
  <si>
    <t>Project Total:  $ 800,000</t>
  </si>
  <si>
    <t>Rehabilitate the belt press, controls and replace Variable Frequency Drives (VFD's).  The existing control panel and VFD's are 25 years old and in need of replacement or rehabilitation.</t>
  </si>
  <si>
    <t>Funded Program #: 6538420</t>
  </si>
  <si>
    <t>Project Total:  $ 115,000</t>
  </si>
  <si>
    <t>Replace pressure sustaining valve.  The installation of this pressure sustaining valve will allow remote operation of the valve from the treatment plant.  This will provide for more efficient distribution of reclaimed water.</t>
  </si>
  <si>
    <t>Funded Program #: 6538414</t>
  </si>
  <si>
    <t>Project Total:  $ 12,330,000</t>
  </si>
  <si>
    <t>Project Total:  $ 419,220</t>
  </si>
  <si>
    <t xml:space="preserve">This project consists of replacing valves in the wastewater collection and reuse system that have become inoperable or no longer seal off the flow of water.  The installation of usable valves will allow the flow to be shut off during repairs.  This protects the workers and in the case of the reuse system, allows more of the system to remain in operation during repairs.    </t>
  </si>
  <si>
    <t>Funded Program #: 513873</t>
  </si>
  <si>
    <t>Project Total:  $   1,719,318</t>
  </si>
  <si>
    <t xml:space="preserve"> </t>
  </si>
  <si>
    <t>Treatment process rehabilitation.  The treatment plant has reached the point where it needs extensive rehabilitation in order to maintain effective treatment and reliability.</t>
  </si>
  <si>
    <t>Funded Program #: 6540308</t>
  </si>
  <si>
    <t xml:space="preserve">Project Total:  $   7,016,457 </t>
  </si>
  <si>
    <t>Rehabilitate 39 year old lift station.  The lift station and its components are aged and need to be brought to new condition.</t>
  </si>
  <si>
    <t>Project Total:  $ 11,908,060</t>
  </si>
  <si>
    <t>Project Total:  $   37,838,573</t>
  </si>
  <si>
    <t>Project Total:  $   131,357</t>
  </si>
  <si>
    <t>Unfunded (SRF Loan)</t>
  </si>
  <si>
    <t xml:space="preserve">Project Total:  $ 12,990,606 </t>
  </si>
  <si>
    <t>PROGRAM NAME:  WATER/WASTEWATER</t>
  </si>
  <si>
    <t>PROJECT TITLE:  PORT ST JOHN:  CHLORINE STORAGE AND FEEDER SYSTEM</t>
  </si>
  <si>
    <t>PROJECT TITLE: SOUTH CENTRAL:  BELT PRESS CONTROLS AND REPLACE VFD'S</t>
  </si>
  <si>
    <t>PROJECT TITLE: SOUTH CENTRAL:  BAYTREE PRESSURE SUSTAINING VALVE REPLACEMENT</t>
  </si>
  <si>
    <t>PROJECT TITLE: SOUTH CENTRAL:  VALVE REPLACEMENTS</t>
  </si>
  <si>
    <t>PROJECT TITLE: SOUTH BEACH:  TREATMENT PROCESS IMPROVEMENTS</t>
  </si>
  <si>
    <t>PROJECT TITLE: BAREFOOT BAY:  LIFT STATION X03 REHABILITATION</t>
  </si>
  <si>
    <t>Project Timeline: October 10th, 2014 through September 30th, 2020</t>
  </si>
  <si>
    <t>Project Timeline: October 10th, 2019 through September 30th, 2020</t>
  </si>
  <si>
    <t>PROJECT TITLE: MIMS:  MIMS W T P SCADA</t>
  </si>
  <si>
    <t>Project Total:  $ 69,937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</si>
</sst>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409]mmmm\ d\,\ yyyy;@"/>
  </numFmts>
  <fonts count="12" x14ac:knownFonts="1">
    <font>
      <sz val="11"/>
      <color theme="1"/>
      <name val="Calibri"/>
      <family val="2"/>
      <scheme val="minor"/>
    </font>
    <font>
      <sz val="14"/>
      <name val="Calibri"/>
      <family val="2"/>
      <scheme val="minor"/>
    </font>
    <font>
      <b/>
      <sz val="12"/>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sz val="9"/>
      <color theme="1"/>
      <name val="Calibri"/>
      <family val="2"/>
      <scheme val="minor"/>
    </font>
    <font>
      <sz val="8"/>
      <name val="Calibri"/>
      <family val="2"/>
      <scheme val="minor"/>
    </font>
    <font>
      <b/>
      <sz val="11"/>
      <color theme="1"/>
      <name val="Calibri"/>
      <family val="2"/>
      <scheme val="minor"/>
    </font>
    <font>
      <b/>
      <i/>
      <sz val="11"/>
      <name val="Calibri"/>
      <family val="2"/>
      <scheme val="minor"/>
    </font>
    <font>
      <sz val="9"/>
      <name val="Calibri"/>
      <family val="2"/>
      <scheme val="minor"/>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1" fillId="0" borderId="0" xfId="0" applyFont="1" applyBorder="1" applyAlignment="1">
      <alignment vertical="top"/>
    </xf>
    <xf numFmtId="0" fontId="2" fillId="0" borderId="0" xfId="0" applyFont="1" applyBorder="1" applyAlignment="1"/>
    <xf numFmtId="0" fontId="3" fillId="0" borderId="0" xfId="0" applyFont="1" applyBorder="1" applyAlignment="1"/>
    <xf numFmtId="0" fontId="3" fillId="0" borderId="0" xfId="0" applyFont="1" applyBorder="1" applyAlignment="1">
      <alignment vertical="top"/>
    </xf>
    <xf numFmtId="0" fontId="3" fillId="0" borderId="0" xfId="0" applyFont="1" applyBorder="1"/>
    <xf numFmtId="0" fontId="4" fillId="0" borderId="0" xfId="0" applyFont="1" applyBorder="1" applyAlignment="1"/>
    <xf numFmtId="0" fontId="5" fillId="0" borderId="0" xfId="0" applyFont="1" applyBorder="1" applyAlignment="1">
      <alignment vertical="top" wrapText="1"/>
    </xf>
    <xf numFmtId="0" fontId="7" fillId="0" borderId="0" xfId="0" quotePrefix="1" applyFont="1"/>
    <xf numFmtId="164" fontId="8" fillId="0" borderId="0" xfId="0" applyNumberFormat="1" applyFont="1" applyBorder="1" applyAlignment="1">
      <alignment horizontal="left"/>
    </xf>
    <xf numFmtId="164" fontId="0" fillId="0" borderId="0" xfId="0" applyNumberFormat="1"/>
    <xf numFmtId="0" fontId="4" fillId="0" borderId="0" xfId="0" applyFont="1" applyBorder="1" applyAlignment="1">
      <alignment horizontal="left"/>
    </xf>
    <xf numFmtId="0" fontId="5" fillId="0" borderId="0" xfId="0" applyFont="1" applyBorder="1" applyAlignment="1">
      <alignment horizontal="left"/>
    </xf>
    <xf numFmtId="0" fontId="5" fillId="0" borderId="0" xfId="0" applyFont="1" applyBorder="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164" fontId="8" fillId="0" borderId="0" xfId="0" applyNumberFormat="1" applyFont="1" applyBorder="1" applyAlignment="1"/>
    <xf numFmtId="164" fontId="5" fillId="0" borderId="0" xfId="0" applyNumberFormat="1" applyFont="1" applyBorder="1" applyAlignment="1">
      <alignment horizontal="left"/>
    </xf>
    <xf numFmtId="0" fontId="0" fillId="0" borderId="0" xfId="0" applyBorder="1"/>
    <xf numFmtId="0" fontId="4" fillId="0" borderId="0" xfId="0" applyFont="1" applyBorder="1"/>
    <xf numFmtId="0" fontId="9" fillId="0" borderId="0" xfId="0" applyFont="1" applyBorder="1"/>
    <xf numFmtId="0" fontId="4" fillId="0" borderId="0" xfId="0" applyFont="1" applyBorder="1" applyAlignment="1">
      <alignment vertical="top"/>
    </xf>
    <xf numFmtId="0" fontId="9" fillId="0" borderId="0" xfId="0" applyFont="1"/>
    <xf numFmtId="0" fontId="2" fillId="0" borderId="0" xfId="0" applyFont="1" applyBorder="1" applyAlignment="1">
      <alignment vertical="top"/>
    </xf>
    <xf numFmtId="0" fontId="2" fillId="0" borderId="0" xfId="0" applyFont="1" applyBorder="1"/>
    <xf numFmtId="165" fontId="3" fillId="0" borderId="0" xfId="0" applyNumberFormat="1" applyFont="1" applyBorder="1"/>
    <xf numFmtId="164" fontId="10" fillId="0" borderId="0" xfId="0" applyNumberFormat="1" applyFont="1" applyBorder="1" applyAlignment="1">
      <alignment horizontal="left" indent="1"/>
    </xf>
    <xf numFmtId="164" fontId="4" fillId="0" borderId="0" xfId="0" applyNumberFormat="1" applyFont="1" applyBorder="1" applyAlignment="1">
      <alignment horizontal="left"/>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64" fontId="3" fillId="0" borderId="0" xfId="0" applyNumberFormat="1" applyFont="1" applyBorder="1"/>
    <xf numFmtId="164" fontId="5" fillId="0" borderId="0" xfId="0" applyNumberFormat="1" applyFont="1" applyBorder="1" applyAlignment="1">
      <alignment horizontal="center" vertical="center" wrapText="1"/>
    </xf>
    <xf numFmtId="164" fontId="8" fillId="0" borderId="0" xfId="0" applyNumberFormat="1" applyFont="1" applyBorder="1" applyAlignment="1">
      <alignment horizontal="left"/>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164" fontId="8" fillId="0" borderId="0" xfId="0" applyNumberFormat="1" applyFont="1" applyBorder="1" applyAlignment="1">
      <alignment horizontal="left"/>
    </xf>
    <xf numFmtId="164" fontId="11" fillId="0" borderId="0" xfId="0" applyNumberFormat="1" applyFont="1" applyFill="1" applyBorder="1" applyAlignment="1">
      <alignment horizontal="center" vertical="center"/>
    </xf>
  </cellXfs>
  <cellStyles count="1">
    <cellStyle name="Normal" xfId="0" builtinId="0"/>
  </cellStyles>
  <dxfs count="893">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Calibri"/>
        <scheme val="none"/>
      </font>
      <alignment horizontal="lef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font>
        <b val="0"/>
        <i val="0"/>
        <strike val="0"/>
        <condense val="0"/>
        <extend val="0"/>
        <outline val="0"/>
        <shadow val="0"/>
        <u val="none"/>
        <vertAlign val="baseline"/>
        <sz val="8"/>
        <color auto="1"/>
        <name val="Calibri"/>
        <scheme val="minor"/>
      </font>
      <numFmt numFmtId="164" formatCode="_(&quot;$&quot;* #,##0_);_(&quot;$&quot;* \(#,##0\);_(&quot;$&quot;* &quot;-&quot;??_);_(@_)"/>
      <alignment horizontal="left" vertical="bottom" textRotation="0" wrapText="0" indent="0" justifyLastLine="0" shrinkToFit="0" readingOrder="0"/>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8"/>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85"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1.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2.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evardcounty.us/A%20ROGERO/lin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evardcounty.us/A%20ROGERO/AA%20Fiscal%20Year%2000/CIP_PR2/PROJ_0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202017/!OLD/FY%2017%20Budget%20Utility%20Services%20CIP%20Projects%204.25.16%20entry%20doc%20-%20AFTER%20S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parks imp"/>
      <sheetName val="infosys"/>
      <sheetName val="#REF"/>
      <sheetName val="Sheet1"/>
      <sheetName val="Sheet2"/>
      <sheetName val="Sheet3"/>
      <sheetName val="Sheet4"/>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Chart4"/>
      <sheetName val="Chart3"/>
      <sheetName val="CHART INFO"/>
      <sheetName val="TOTALS"/>
      <sheetName val="Barefoot Bay 00"/>
      <sheetName val="Code Comp 00"/>
      <sheetName val="Gen Gov 00"/>
      <sheetName val="Housing 00"/>
      <sheetName val="InfoComm 00"/>
      <sheetName val="Library 00"/>
      <sheetName val="Mgmt Svc 00"/>
      <sheetName val="MelTil 00"/>
      <sheetName val="MIRA 00"/>
      <sheetName val="Mosq 00"/>
      <sheetName val="Parks EELs 00"/>
      <sheetName val="Parks Imp 00"/>
      <sheetName val="Pubsafety 00"/>
      <sheetName val="Fac Maint 00"/>
      <sheetName val="R&amp;B 00"/>
      <sheetName val="Road Const 00"/>
      <sheetName val="Surf Wtr 00"/>
      <sheetName val="Traffic 00"/>
      <sheetName val="Sheriff 00"/>
      <sheetName val="Solid Waste 00"/>
      <sheetName val="Tico 00"/>
      <sheetName val="Transit 00"/>
      <sheetName val="Water Res 00"/>
      <sheetName val="Sources and Uses (not used)"/>
      <sheetName val="sum cap proj funds (not u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CIP MERGE FORM "/>
      <sheetName val="SORTED AND MERGED"/>
      <sheetName val="ENTRY DOC"/>
      <sheetName val="5-Year CIP Proj List matchs SAP"/>
      <sheetName val=" "/>
      <sheetName val="BOND"/>
      <sheetName val="GRANTS"/>
      <sheetName val="GENERATORS"/>
      <sheetName val="    "/>
      <sheetName val="Internal Order Form"/>
      <sheetName val="Asset Class &amp; Depreciation Sch."/>
      <sheetName val="JUST-DESC outdated"/>
      <sheetName val="FINANCIAL SUMMARY needs updated"/>
      <sheetName val="DROPDOWN INFO - DO NOT CHANGE"/>
      <sheetName val="QUESTIONS"/>
      <sheetName val="PROJECT IO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4" displayName="Table14" ref="A14:I25" totalsRowShown="0" headerRowDxfId="892" dataDxfId="891" tableBorderDxfId="890">
  <tableColumns count="9">
    <tableColumn id="1" xr3:uid="{00000000-0010-0000-0100-000001000000}" name="Revenue or Expense Category" dataDxfId="889"/>
    <tableColumn id="3" xr3:uid="{00000000-0010-0000-0100-000003000000}" name="All Prior Fiscal Years" dataDxfId="888"/>
    <tableColumn id="4" xr3:uid="{00000000-0010-0000-0100-000004000000}" name="Fiscal Year 2019" dataDxfId="887"/>
    <tableColumn id="5" xr3:uid="{00000000-0010-0000-0100-000005000000}" name="Fiscal Year 2020" dataDxfId="886"/>
    <tableColumn id="6" xr3:uid="{00000000-0010-0000-0100-000006000000}" name="Fiscal Year 2021" dataDxfId="885"/>
    <tableColumn id="7" xr3:uid="{00000000-0010-0000-0100-000007000000}" name="Fiscal Year 2022" dataDxfId="884"/>
    <tableColumn id="8" xr3:uid="{00000000-0010-0000-0100-000008000000}" name="Fiscal Year 2023" dataDxfId="883"/>
    <tableColumn id="9" xr3:uid="{00000000-0010-0000-0100-000009000000}" name="Fiscal Year  _x000a_2024 &amp; Future" dataDxfId="882"/>
    <tableColumn id="10" xr3:uid="{00000000-0010-0000-0100-00000A000000}" name="Total Revenue" dataDxfId="88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1410" displayName="Table1410" ref="A14:I25" totalsRowShown="0" headerRowDxfId="783" dataDxfId="782" tableBorderDxfId="781">
  <tableColumns count="9">
    <tableColumn id="1" xr3:uid="{00000000-0010-0000-0900-000001000000}" name="Revenue or Expense Category" dataDxfId="780"/>
    <tableColumn id="3" xr3:uid="{00000000-0010-0000-0900-000003000000}" name="All Prior Fiscal Years" dataDxfId="779"/>
    <tableColumn id="4" xr3:uid="{00000000-0010-0000-0900-000004000000}" name="Fiscal Year 2019" dataDxfId="778"/>
    <tableColumn id="5" xr3:uid="{00000000-0010-0000-0900-000005000000}" name="Fiscal Year 2020" dataDxfId="777"/>
    <tableColumn id="6" xr3:uid="{00000000-0010-0000-0900-000006000000}" name="Fiscal Year 2021" dataDxfId="776"/>
    <tableColumn id="7" xr3:uid="{00000000-0010-0000-0900-000007000000}" name="Fiscal Year 2022" dataDxfId="775"/>
    <tableColumn id="8" xr3:uid="{00000000-0010-0000-0900-000008000000}" name="Fiscal Year 2023" dataDxfId="774"/>
    <tableColumn id="9" xr3:uid="{00000000-0010-0000-0900-000009000000}" name="Fiscal Year  _x000a_2024 &amp; Future" dataDxfId="773"/>
    <tableColumn id="10" xr3:uid="{00000000-0010-0000-0900-00000A000000}" name="Total Revenue" dataDxfId="77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1411" displayName="Table1411" ref="A14:I25" totalsRowShown="0" headerRowDxfId="771" dataDxfId="770" tableBorderDxfId="769">
  <tableColumns count="9">
    <tableColumn id="1" xr3:uid="{00000000-0010-0000-0A00-000001000000}" name="Revenue or Expense Category" dataDxfId="768"/>
    <tableColumn id="3" xr3:uid="{00000000-0010-0000-0A00-000003000000}" name="All Prior Fiscal Years" dataDxfId="767"/>
    <tableColumn id="4" xr3:uid="{00000000-0010-0000-0A00-000004000000}" name="Fiscal Year 2019" dataDxfId="766"/>
    <tableColumn id="5" xr3:uid="{00000000-0010-0000-0A00-000005000000}" name="Fiscal Year 2020" dataDxfId="765"/>
    <tableColumn id="6" xr3:uid="{00000000-0010-0000-0A00-000006000000}" name="Fiscal Year 2021" dataDxfId="764"/>
    <tableColumn id="7" xr3:uid="{00000000-0010-0000-0A00-000007000000}" name="Fiscal Year 2022" dataDxfId="763"/>
    <tableColumn id="8" xr3:uid="{00000000-0010-0000-0A00-000008000000}" name="Fiscal Year 2023" dataDxfId="762"/>
    <tableColumn id="9" xr3:uid="{00000000-0010-0000-0A00-000009000000}" name="Fiscal Year  _x000a_2024 &amp; Future" dataDxfId="761"/>
    <tableColumn id="10" xr3:uid="{00000000-0010-0000-0A00-00000A000000}" name="Total Revenue" dataDxfId="76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412" displayName="Table1412" ref="A14:I25" totalsRowShown="0" headerRowDxfId="759" dataDxfId="758" tableBorderDxfId="757">
  <tableColumns count="9">
    <tableColumn id="1" xr3:uid="{00000000-0010-0000-0B00-000001000000}" name="Revenue or Expense Category" dataDxfId="756"/>
    <tableColumn id="3" xr3:uid="{00000000-0010-0000-0B00-000003000000}" name="All Prior Fiscal Years" dataDxfId="755"/>
    <tableColumn id="4" xr3:uid="{00000000-0010-0000-0B00-000004000000}" name="Fiscal Year 2019" dataDxfId="754"/>
    <tableColumn id="5" xr3:uid="{00000000-0010-0000-0B00-000005000000}" name="Fiscal Year 2020" dataDxfId="753"/>
    <tableColumn id="6" xr3:uid="{00000000-0010-0000-0B00-000006000000}" name="Fiscal Year 2021" dataDxfId="752"/>
    <tableColumn id="7" xr3:uid="{00000000-0010-0000-0B00-000007000000}" name="Fiscal Year 2022" dataDxfId="751"/>
    <tableColumn id="8" xr3:uid="{00000000-0010-0000-0B00-000008000000}" name="Fiscal Year 2023" dataDxfId="750"/>
    <tableColumn id="9" xr3:uid="{00000000-0010-0000-0B00-000009000000}" name="Fiscal Year  _x000a_2024 &amp; Future" dataDxfId="749"/>
    <tableColumn id="10" xr3:uid="{00000000-0010-0000-0B00-00000A000000}" name="Total Revenue" dataDxfId="74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413" displayName="Table1413" ref="A14:I25" totalsRowShown="0" headerRowDxfId="747" dataDxfId="746" tableBorderDxfId="745">
  <tableColumns count="9">
    <tableColumn id="1" xr3:uid="{00000000-0010-0000-0C00-000001000000}" name="Revenue or Expense Category" dataDxfId="744"/>
    <tableColumn id="3" xr3:uid="{00000000-0010-0000-0C00-000003000000}" name="All Prior Fiscal Years" dataDxfId="743"/>
    <tableColumn id="4" xr3:uid="{00000000-0010-0000-0C00-000004000000}" name="Fiscal Year 2019" dataDxfId="742"/>
    <tableColumn id="5" xr3:uid="{00000000-0010-0000-0C00-000005000000}" name="Fiscal Year 2020" dataDxfId="741"/>
    <tableColumn id="6" xr3:uid="{00000000-0010-0000-0C00-000006000000}" name="Fiscal Year 2021" dataDxfId="740"/>
    <tableColumn id="7" xr3:uid="{00000000-0010-0000-0C00-000007000000}" name="Fiscal Year 2022" dataDxfId="739"/>
    <tableColumn id="8" xr3:uid="{00000000-0010-0000-0C00-000008000000}" name="Fiscal Year 2023" dataDxfId="738"/>
    <tableColumn id="9" xr3:uid="{00000000-0010-0000-0C00-000009000000}" name="Fiscal Year  _x000a_2024 &amp; Future" dataDxfId="737"/>
    <tableColumn id="10" xr3:uid="{00000000-0010-0000-0C00-00000A000000}" name="Total Revenue" dataDxfId="73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414" displayName="Table1414" ref="A14:I25" totalsRowShown="0" headerRowDxfId="735" dataDxfId="734" tableBorderDxfId="733">
  <tableColumns count="9">
    <tableColumn id="1" xr3:uid="{00000000-0010-0000-0D00-000001000000}" name="Revenue or Expense Category" dataDxfId="732"/>
    <tableColumn id="3" xr3:uid="{00000000-0010-0000-0D00-000003000000}" name="All Prior Fiscal Years" dataDxfId="731"/>
    <tableColumn id="4" xr3:uid="{00000000-0010-0000-0D00-000004000000}" name="Fiscal Year 2019" dataDxfId="730"/>
    <tableColumn id="5" xr3:uid="{00000000-0010-0000-0D00-000005000000}" name="Fiscal Year 2020" dataDxfId="729"/>
    <tableColumn id="6" xr3:uid="{00000000-0010-0000-0D00-000006000000}" name="Fiscal Year 2021" dataDxfId="728"/>
    <tableColumn id="7" xr3:uid="{00000000-0010-0000-0D00-000007000000}" name="Fiscal Year 2022" dataDxfId="727"/>
    <tableColumn id="8" xr3:uid="{00000000-0010-0000-0D00-000008000000}" name="Fiscal Year 2023" dataDxfId="726"/>
    <tableColumn id="9" xr3:uid="{00000000-0010-0000-0D00-000009000000}" name="Fiscal Year  _x000a_2024 &amp; Future" dataDxfId="725"/>
    <tableColumn id="10" xr3:uid="{00000000-0010-0000-0D00-00000A000000}" name="Total Revenue" dataDxfId="72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1415" displayName="Table1415" ref="A14:I25" totalsRowShown="0" headerRowDxfId="723" dataDxfId="722" tableBorderDxfId="721">
  <tableColumns count="9">
    <tableColumn id="1" xr3:uid="{00000000-0010-0000-0E00-000001000000}" name="Revenue or Expense Category" dataDxfId="720"/>
    <tableColumn id="3" xr3:uid="{00000000-0010-0000-0E00-000003000000}" name="All Prior Fiscal Years" dataDxfId="719"/>
    <tableColumn id="4" xr3:uid="{00000000-0010-0000-0E00-000004000000}" name="Fiscal Year 2019" dataDxfId="718"/>
    <tableColumn id="5" xr3:uid="{00000000-0010-0000-0E00-000005000000}" name="Fiscal Year 2020" dataDxfId="717"/>
    <tableColumn id="6" xr3:uid="{00000000-0010-0000-0E00-000006000000}" name="Fiscal Year 2021" dataDxfId="716"/>
    <tableColumn id="7" xr3:uid="{00000000-0010-0000-0E00-000007000000}" name="Fiscal Year 2022" dataDxfId="715"/>
    <tableColumn id="8" xr3:uid="{00000000-0010-0000-0E00-000008000000}" name="Fiscal Year 2023" dataDxfId="714"/>
    <tableColumn id="9" xr3:uid="{00000000-0010-0000-0E00-000009000000}" name="Fiscal Year  _x000a_2024 &amp; Future" dataDxfId="713"/>
    <tableColumn id="10" xr3:uid="{00000000-0010-0000-0E00-00000A000000}" name="Total Revenue" dataDxfId="71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416" displayName="Table1416" ref="A14:I25" totalsRowShown="0" headerRowDxfId="711" dataDxfId="710" tableBorderDxfId="709">
  <tableColumns count="9">
    <tableColumn id="1" xr3:uid="{00000000-0010-0000-0F00-000001000000}" name="Revenue or Expense Category" dataDxfId="708"/>
    <tableColumn id="3" xr3:uid="{00000000-0010-0000-0F00-000003000000}" name="All Prior Fiscal Years" dataDxfId="707"/>
    <tableColumn id="4" xr3:uid="{00000000-0010-0000-0F00-000004000000}" name="Fiscal Year 2019" dataDxfId="706"/>
    <tableColumn id="5" xr3:uid="{00000000-0010-0000-0F00-000005000000}" name="Fiscal Year 2020" dataDxfId="705"/>
    <tableColumn id="6" xr3:uid="{00000000-0010-0000-0F00-000006000000}" name="Fiscal Year 2021" dataDxfId="704"/>
    <tableColumn id="7" xr3:uid="{00000000-0010-0000-0F00-000007000000}" name="Fiscal Year 2022" dataDxfId="703"/>
    <tableColumn id="8" xr3:uid="{00000000-0010-0000-0F00-000008000000}" name="Fiscal Year 2023" dataDxfId="702"/>
    <tableColumn id="9" xr3:uid="{00000000-0010-0000-0F00-000009000000}" name="Fiscal Year  _x000a_2024 &amp; Future" dataDxfId="701"/>
    <tableColumn id="10" xr3:uid="{00000000-0010-0000-0F00-00000A000000}" name="Total Revenue" dataDxfId="70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E5AE98C5-0165-43E9-9F80-4D792F2046FF}" name="Table14179" displayName="Table14179" ref="A14:I25" totalsRowShown="0" headerRowDxfId="699" dataDxfId="697" headerRowBorderDxfId="698" tableBorderDxfId="696">
  <tableColumns count="9">
    <tableColumn id="1" xr3:uid="{86D3F6E4-3A1E-4A91-A3F3-DBD2C732FE54}" name="Revenue or Expense Category" dataDxfId="695"/>
    <tableColumn id="3" xr3:uid="{B40FB12E-5AD1-4B2A-BCCD-BA0D9DFE3950}" name="All Prior Fiscal Years" dataDxfId="694"/>
    <tableColumn id="4" xr3:uid="{7D091D8D-902B-44C9-B3EB-0957EE236E34}" name="Fiscal Year 2019" dataDxfId="693"/>
    <tableColumn id="5" xr3:uid="{36596C35-565E-4034-8FA7-55C57F2E3E54}" name="Fiscal Year 2020" dataDxfId="692"/>
    <tableColumn id="6" xr3:uid="{3F9B8484-A5DE-47E0-A1F1-622F76E5A5A4}" name="Fiscal Year 2021" dataDxfId="691"/>
    <tableColumn id="7" xr3:uid="{A764D398-752E-45B1-A495-E2875B827D41}" name="Fiscal Year 2022" dataDxfId="690"/>
    <tableColumn id="8" xr3:uid="{3E0167A6-B073-438C-8FB4-FC95AFE1B5F9}" name="Fiscal Year 2023" dataDxfId="689"/>
    <tableColumn id="9" xr3:uid="{B60D183A-83D9-4C2D-A7E0-8C2EC5A0E5F4}" name="Fiscal Year  _x000a_2024 &amp; Future" dataDxfId="688"/>
    <tableColumn id="10" xr3:uid="{C47EBCEC-70E1-41CC-99D9-77084FB0906B}" name="Total Revenue" dataDxfId="68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1417" displayName="Table1417" ref="A14:I25" totalsRowShown="0" headerRowDxfId="686" dataDxfId="685" tableBorderDxfId="684">
  <tableColumns count="9">
    <tableColumn id="1" xr3:uid="{00000000-0010-0000-1000-000001000000}" name="Revenue or Expense Category" dataDxfId="683"/>
    <tableColumn id="3" xr3:uid="{00000000-0010-0000-1000-000003000000}" name="All Prior Fiscal Years" dataDxfId="682"/>
    <tableColumn id="4" xr3:uid="{00000000-0010-0000-1000-000004000000}" name="Fiscal Year 2019" dataDxfId="681"/>
    <tableColumn id="5" xr3:uid="{00000000-0010-0000-1000-000005000000}" name="Fiscal Year 2020" dataDxfId="680"/>
    <tableColumn id="6" xr3:uid="{00000000-0010-0000-1000-000006000000}" name="Fiscal Year 2021" dataDxfId="679"/>
    <tableColumn id="7" xr3:uid="{00000000-0010-0000-1000-000007000000}" name="Fiscal Year 2022" dataDxfId="678"/>
    <tableColumn id="8" xr3:uid="{00000000-0010-0000-1000-000008000000}" name="Fiscal Year 2023" dataDxfId="677"/>
    <tableColumn id="9" xr3:uid="{00000000-0010-0000-1000-000009000000}" name="Fiscal Year  _x000a_2024 &amp; Future" dataDxfId="676"/>
    <tableColumn id="10" xr3:uid="{00000000-0010-0000-1000-00000A000000}" name="Total Revenue" dataDxfId="67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1418" displayName="Table1418" ref="A14:I25" totalsRowShown="0" headerRowDxfId="674" dataDxfId="673" tableBorderDxfId="672">
  <tableColumns count="9">
    <tableColumn id="1" xr3:uid="{00000000-0010-0000-1100-000001000000}" name="Revenue or Expense Category" dataDxfId="671"/>
    <tableColumn id="3" xr3:uid="{00000000-0010-0000-1100-000003000000}" name="All Prior Fiscal Years" dataDxfId="670"/>
    <tableColumn id="4" xr3:uid="{00000000-0010-0000-1100-000004000000}" name="Fiscal Year 2019" dataDxfId="669"/>
    <tableColumn id="5" xr3:uid="{00000000-0010-0000-1100-000005000000}" name="Fiscal Year 2020" dataDxfId="668"/>
    <tableColumn id="6" xr3:uid="{00000000-0010-0000-1100-000006000000}" name="Fiscal Year 2021" dataDxfId="667"/>
    <tableColumn id="7" xr3:uid="{00000000-0010-0000-1100-000007000000}" name="Fiscal Year 2022" dataDxfId="666"/>
    <tableColumn id="8" xr3:uid="{00000000-0010-0000-1100-000008000000}" name="Fiscal Year 2023" dataDxfId="665"/>
    <tableColumn id="9" xr3:uid="{00000000-0010-0000-1100-000009000000}" name="Fiscal Year  _x000a_2024 &amp; Future" dataDxfId="664"/>
    <tableColumn id="10" xr3:uid="{00000000-0010-0000-1100-00000A000000}" name="Total Revenue" dataDxfId="66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43" displayName="Table143" ref="A14:I25" totalsRowShown="0" headerRowDxfId="880" dataDxfId="879" tableBorderDxfId="878">
  <tableColumns count="9">
    <tableColumn id="1" xr3:uid="{00000000-0010-0000-0200-000001000000}" name="Revenue or Expense Category" dataDxfId="877"/>
    <tableColumn id="3" xr3:uid="{00000000-0010-0000-0200-000003000000}" name="All Prior Fiscal Years" dataDxfId="876"/>
    <tableColumn id="4" xr3:uid="{00000000-0010-0000-0200-000004000000}" name="Fiscal Year 2019" dataDxfId="875"/>
    <tableColumn id="5" xr3:uid="{00000000-0010-0000-0200-000005000000}" name="Fiscal Year 2020" dataDxfId="874"/>
    <tableColumn id="6" xr3:uid="{00000000-0010-0000-0200-000006000000}" name="Fiscal Year 2021" dataDxfId="873"/>
    <tableColumn id="7" xr3:uid="{00000000-0010-0000-0200-000007000000}" name="Fiscal Year 2022" dataDxfId="872"/>
    <tableColumn id="8" xr3:uid="{00000000-0010-0000-0200-000008000000}" name="Fiscal Year 2023" dataDxfId="871"/>
    <tableColumn id="9" xr3:uid="{00000000-0010-0000-0200-000009000000}" name="Fiscal Year  _x000a_2024 &amp; Future" dataDxfId="870"/>
    <tableColumn id="10" xr3:uid="{00000000-0010-0000-0200-00000A000000}" name="Total Revenue" dataDxfId="86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1419" displayName="Table1419" ref="A14:I25" totalsRowShown="0" headerRowDxfId="662" dataDxfId="661" tableBorderDxfId="660">
  <tableColumns count="9">
    <tableColumn id="1" xr3:uid="{00000000-0010-0000-1200-000001000000}" name="Revenue or Expense Category" dataDxfId="659"/>
    <tableColumn id="3" xr3:uid="{00000000-0010-0000-1200-000003000000}" name="All Prior Fiscal Years" dataDxfId="658"/>
    <tableColumn id="4" xr3:uid="{00000000-0010-0000-1200-000004000000}" name="Fiscal Year 2019" dataDxfId="657"/>
    <tableColumn id="5" xr3:uid="{00000000-0010-0000-1200-000005000000}" name="Fiscal Year 2020" dataDxfId="656"/>
    <tableColumn id="6" xr3:uid="{00000000-0010-0000-1200-000006000000}" name="Fiscal Year 2021" dataDxfId="655"/>
    <tableColumn id="7" xr3:uid="{00000000-0010-0000-1200-000007000000}" name="Fiscal Year 2022" dataDxfId="654"/>
    <tableColumn id="8" xr3:uid="{00000000-0010-0000-1200-000008000000}" name="Fiscal Year 2023" dataDxfId="653"/>
    <tableColumn id="9" xr3:uid="{00000000-0010-0000-1200-000009000000}" name="Fiscal Year  _x000a_2024 &amp; Future" dataDxfId="652"/>
    <tableColumn id="10" xr3:uid="{00000000-0010-0000-1200-00000A000000}" name="Total Revenue" dataDxfId="65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1420" displayName="Table1420" ref="A14:I25" totalsRowShown="0" headerRowDxfId="650" dataDxfId="649" tableBorderDxfId="648">
  <tableColumns count="9">
    <tableColumn id="1" xr3:uid="{00000000-0010-0000-1300-000001000000}" name="Revenue or Expense Category" dataDxfId="647"/>
    <tableColumn id="3" xr3:uid="{00000000-0010-0000-1300-000003000000}" name="All Prior Fiscal Years" dataDxfId="646"/>
    <tableColumn id="4" xr3:uid="{00000000-0010-0000-1300-000004000000}" name="Fiscal Year 2019" dataDxfId="645"/>
    <tableColumn id="5" xr3:uid="{00000000-0010-0000-1300-000005000000}" name="Fiscal Year 2020" dataDxfId="644"/>
    <tableColumn id="6" xr3:uid="{00000000-0010-0000-1300-000006000000}" name="Fiscal Year 2021" dataDxfId="643"/>
    <tableColumn id="7" xr3:uid="{00000000-0010-0000-1300-000007000000}" name="Fiscal Year 2022" dataDxfId="642"/>
    <tableColumn id="8" xr3:uid="{00000000-0010-0000-1300-000008000000}" name="Fiscal Year 2023" dataDxfId="641"/>
    <tableColumn id="9" xr3:uid="{00000000-0010-0000-1300-000009000000}" name="Fiscal Year  _x000a_2024 &amp; Future" dataDxfId="640"/>
    <tableColumn id="10" xr3:uid="{00000000-0010-0000-1300-00000A000000}" name="Total Revenue" dataDxfId="63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1421" displayName="Table1421" ref="A14:I25" totalsRowShown="0" headerRowDxfId="638" dataDxfId="637" tableBorderDxfId="636">
  <tableColumns count="9">
    <tableColumn id="1" xr3:uid="{00000000-0010-0000-1400-000001000000}" name="Revenue or Expense Category" dataDxfId="635"/>
    <tableColumn id="3" xr3:uid="{00000000-0010-0000-1400-000003000000}" name="All Prior Fiscal Years" dataDxfId="634"/>
    <tableColumn id="4" xr3:uid="{00000000-0010-0000-1400-000004000000}" name="Fiscal Year 2019" dataDxfId="633"/>
    <tableColumn id="5" xr3:uid="{00000000-0010-0000-1400-000005000000}" name="Fiscal Year 2020" dataDxfId="632"/>
    <tableColumn id="6" xr3:uid="{00000000-0010-0000-1400-000006000000}" name="Fiscal Year 2021" dataDxfId="631"/>
    <tableColumn id="7" xr3:uid="{00000000-0010-0000-1400-000007000000}" name="Fiscal Year 2022" dataDxfId="630"/>
    <tableColumn id="8" xr3:uid="{00000000-0010-0000-1400-000008000000}" name="Fiscal Year 2023" dataDxfId="629"/>
    <tableColumn id="9" xr3:uid="{00000000-0010-0000-1400-000009000000}" name="Fiscal Year  _x000a_2024 &amp; Future" dataDxfId="628"/>
    <tableColumn id="10" xr3:uid="{00000000-0010-0000-1400-00000A000000}" name="Total Revenue" dataDxfId="62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1422" displayName="Table1422" ref="A14:I25" totalsRowShown="0" headerRowDxfId="626" dataDxfId="625" tableBorderDxfId="624">
  <tableColumns count="9">
    <tableColumn id="1" xr3:uid="{00000000-0010-0000-1500-000001000000}" name="Revenue or Expense Category" dataDxfId="623"/>
    <tableColumn id="3" xr3:uid="{00000000-0010-0000-1500-000003000000}" name="All Prior Fiscal Years" dataDxfId="622"/>
    <tableColumn id="4" xr3:uid="{00000000-0010-0000-1500-000004000000}" name="Fiscal Year 2019" dataDxfId="621"/>
    <tableColumn id="5" xr3:uid="{00000000-0010-0000-1500-000005000000}" name="Fiscal Year 2020" dataDxfId="620"/>
    <tableColumn id="6" xr3:uid="{00000000-0010-0000-1500-000006000000}" name="Fiscal Year 2021" dataDxfId="619"/>
    <tableColumn id="7" xr3:uid="{00000000-0010-0000-1500-000007000000}" name="Fiscal Year 2022" dataDxfId="618"/>
    <tableColumn id="8" xr3:uid="{00000000-0010-0000-1500-000008000000}" name="Fiscal Year 2023" dataDxfId="617"/>
    <tableColumn id="9" xr3:uid="{00000000-0010-0000-1500-000009000000}" name="Fiscal Year  _x000a_2024 &amp; Future" dataDxfId="616"/>
    <tableColumn id="10" xr3:uid="{00000000-0010-0000-1500-00000A000000}" name="Total Revenue" dataDxfId="61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1423" displayName="Table1423" ref="A14:I25" totalsRowShown="0" headerRowDxfId="614" dataDxfId="613" tableBorderDxfId="612">
  <tableColumns count="9">
    <tableColumn id="1" xr3:uid="{00000000-0010-0000-1600-000001000000}" name="Revenue or Expense Category" dataDxfId="611"/>
    <tableColumn id="3" xr3:uid="{00000000-0010-0000-1600-000003000000}" name="All Prior Fiscal Years" dataDxfId="610"/>
    <tableColumn id="4" xr3:uid="{00000000-0010-0000-1600-000004000000}" name="Fiscal Year 2019" dataDxfId="609"/>
    <tableColumn id="5" xr3:uid="{00000000-0010-0000-1600-000005000000}" name="Fiscal Year 2020" dataDxfId="608"/>
    <tableColumn id="6" xr3:uid="{00000000-0010-0000-1600-000006000000}" name="Fiscal Year 2021" dataDxfId="607"/>
    <tableColumn id="7" xr3:uid="{00000000-0010-0000-1600-000007000000}" name="Fiscal Year 2022" dataDxfId="606"/>
    <tableColumn id="8" xr3:uid="{00000000-0010-0000-1600-000008000000}" name="Fiscal Year 2023" dataDxfId="605"/>
    <tableColumn id="9" xr3:uid="{00000000-0010-0000-1600-000009000000}" name="Fiscal Year  _x000a_2024 &amp; Future" dataDxfId="604"/>
    <tableColumn id="10" xr3:uid="{00000000-0010-0000-1600-00000A000000}" name="Total Revenue" dataDxfId="60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1424" displayName="Table1424" ref="A14:I25" totalsRowShown="0" headerRowDxfId="602" dataDxfId="601" tableBorderDxfId="600">
  <tableColumns count="9">
    <tableColumn id="1" xr3:uid="{00000000-0010-0000-1700-000001000000}" name="Revenue or Expense Category" dataDxfId="599"/>
    <tableColumn id="3" xr3:uid="{00000000-0010-0000-1700-000003000000}" name="All Prior Fiscal Years" dataDxfId="598"/>
    <tableColumn id="4" xr3:uid="{00000000-0010-0000-1700-000004000000}" name="Fiscal Year 2019" dataDxfId="597"/>
    <tableColumn id="5" xr3:uid="{00000000-0010-0000-1700-000005000000}" name="Fiscal Year 2020" dataDxfId="596"/>
    <tableColumn id="6" xr3:uid="{00000000-0010-0000-1700-000006000000}" name="Fiscal Year 2021" dataDxfId="595"/>
    <tableColumn id="7" xr3:uid="{00000000-0010-0000-1700-000007000000}" name="Fiscal Year 2022" dataDxfId="594"/>
    <tableColumn id="8" xr3:uid="{00000000-0010-0000-1700-000008000000}" name="Fiscal Year 2023" dataDxfId="593"/>
    <tableColumn id="9" xr3:uid="{00000000-0010-0000-1700-000009000000}" name="Fiscal Year  _x000a_2024 &amp; Future" dataDxfId="592"/>
    <tableColumn id="10" xr3:uid="{00000000-0010-0000-1700-00000A000000}" name="Total Revenue" dataDxfId="59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1425" displayName="Table1425" ref="A14:I25" totalsRowShown="0" headerRowDxfId="590" dataDxfId="589" tableBorderDxfId="588">
  <tableColumns count="9">
    <tableColumn id="1" xr3:uid="{00000000-0010-0000-1800-000001000000}" name="Revenue or Expense Category" dataDxfId="587"/>
    <tableColumn id="3" xr3:uid="{00000000-0010-0000-1800-000003000000}" name="All Prior Fiscal Years" dataDxfId="586"/>
    <tableColumn id="4" xr3:uid="{00000000-0010-0000-1800-000004000000}" name="Fiscal Year 2019" dataDxfId="585"/>
    <tableColumn id="5" xr3:uid="{00000000-0010-0000-1800-000005000000}" name="Fiscal Year 2020" dataDxfId="584"/>
    <tableColumn id="6" xr3:uid="{00000000-0010-0000-1800-000006000000}" name="Fiscal Year 2021" dataDxfId="583"/>
    <tableColumn id="7" xr3:uid="{00000000-0010-0000-1800-000007000000}" name="Fiscal Year 2022" dataDxfId="582"/>
    <tableColumn id="8" xr3:uid="{00000000-0010-0000-1800-000008000000}" name="Fiscal Year 2023" dataDxfId="581"/>
    <tableColumn id="9" xr3:uid="{00000000-0010-0000-1800-000009000000}" name="Fiscal Year  _x000a_2024 &amp; Future" dataDxfId="580"/>
    <tableColumn id="10" xr3:uid="{00000000-0010-0000-1800-00000A000000}" name="Total Revenue" dataDxfId="57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1426" displayName="Table1426" ref="A14:I25" totalsRowShown="0" headerRowDxfId="578" dataDxfId="577" tableBorderDxfId="576">
  <tableColumns count="9">
    <tableColumn id="1" xr3:uid="{00000000-0010-0000-1900-000001000000}" name="Revenue or Expense Category" dataDxfId="575"/>
    <tableColumn id="3" xr3:uid="{00000000-0010-0000-1900-000003000000}" name="All Prior Fiscal Years" dataDxfId="574"/>
    <tableColumn id="4" xr3:uid="{00000000-0010-0000-1900-000004000000}" name="Fiscal Year 2019" dataDxfId="573"/>
    <tableColumn id="5" xr3:uid="{00000000-0010-0000-1900-000005000000}" name="Fiscal Year 2020" dataDxfId="572"/>
    <tableColumn id="6" xr3:uid="{00000000-0010-0000-1900-000006000000}" name="Fiscal Year 2021" dataDxfId="571"/>
    <tableColumn id="7" xr3:uid="{00000000-0010-0000-1900-000007000000}" name="Fiscal Year 2022" dataDxfId="570"/>
    <tableColumn id="8" xr3:uid="{00000000-0010-0000-1900-000008000000}" name="Fiscal Year 2023" dataDxfId="569"/>
    <tableColumn id="9" xr3:uid="{00000000-0010-0000-1900-000009000000}" name="Fiscal Year  _x000a_2024 &amp; Future" dataDxfId="568"/>
    <tableColumn id="10" xr3:uid="{00000000-0010-0000-1900-00000A000000}" name="Total Revenue" dataDxfId="56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1427" displayName="Table1427" ref="A14:I25" totalsRowShown="0" headerRowDxfId="566" dataDxfId="565" tableBorderDxfId="564">
  <tableColumns count="9">
    <tableColumn id="1" xr3:uid="{00000000-0010-0000-1A00-000001000000}" name="Revenue or Expense Category" dataDxfId="563"/>
    <tableColumn id="3" xr3:uid="{00000000-0010-0000-1A00-000003000000}" name="All Prior Fiscal Years" dataDxfId="562"/>
    <tableColumn id="4" xr3:uid="{00000000-0010-0000-1A00-000004000000}" name="Fiscal Year 2019" dataDxfId="561"/>
    <tableColumn id="5" xr3:uid="{00000000-0010-0000-1A00-000005000000}" name="Fiscal Year 2020" dataDxfId="560"/>
    <tableColumn id="6" xr3:uid="{00000000-0010-0000-1A00-000006000000}" name="Fiscal Year 2021" dataDxfId="559"/>
    <tableColumn id="7" xr3:uid="{00000000-0010-0000-1A00-000007000000}" name="Fiscal Year 2022" dataDxfId="558"/>
    <tableColumn id="8" xr3:uid="{00000000-0010-0000-1A00-000008000000}" name="Fiscal Year 2023" dataDxfId="557"/>
    <tableColumn id="9" xr3:uid="{00000000-0010-0000-1A00-000009000000}" name="Fiscal Year  _x000a_2024 &amp; Future" dataDxfId="556"/>
    <tableColumn id="10" xr3:uid="{00000000-0010-0000-1A00-00000A000000}" name="Total Revenue" dataDxfId="55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1428" displayName="Table1428" ref="A14:I25" totalsRowShown="0" headerRowDxfId="554" dataDxfId="553" tableBorderDxfId="552">
  <tableColumns count="9">
    <tableColumn id="1" xr3:uid="{00000000-0010-0000-1B00-000001000000}" name="Revenue or Expense Category" dataDxfId="551"/>
    <tableColumn id="3" xr3:uid="{00000000-0010-0000-1B00-000003000000}" name="All Prior Fiscal Years" dataDxfId="550"/>
    <tableColumn id="4" xr3:uid="{00000000-0010-0000-1B00-000004000000}" name="Fiscal Year 2019" dataDxfId="549"/>
    <tableColumn id="5" xr3:uid="{00000000-0010-0000-1B00-000005000000}" name="Fiscal Year 2020" dataDxfId="548"/>
    <tableColumn id="6" xr3:uid="{00000000-0010-0000-1B00-000006000000}" name="Fiscal Year 2021" dataDxfId="547"/>
    <tableColumn id="7" xr3:uid="{00000000-0010-0000-1B00-000007000000}" name="Fiscal Year 2022" dataDxfId="546"/>
    <tableColumn id="8" xr3:uid="{00000000-0010-0000-1B00-000008000000}" name="Fiscal Year 2023" dataDxfId="545"/>
    <tableColumn id="9" xr3:uid="{00000000-0010-0000-1B00-000009000000}" name="Fiscal Year  _x000a_2024 &amp; Future" dataDxfId="544"/>
    <tableColumn id="10" xr3:uid="{00000000-0010-0000-1B00-00000A000000}" name="Total Revenue" dataDxfId="54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44" displayName="Table144" ref="A14:I25" totalsRowShown="0" headerRowDxfId="868" dataDxfId="867" tableBorderDxfId="866">
  <tableColumns count="9">
    <tableColumn id="1" xr3:uid="{00000000-0010-0000-0300-000001000000}" name="Revenue or Expense Category" dataDxfId="865"/>
    <tableColumn id="3" xr3:uid="{00000000-0010-0000-0300-000003000000}" name="All Prior Fiscal Years" dataDxfId="864"/>
    <tableColumn id="4" xr3:uid="{00000000-0010-0000-0300-000004000000}" name="Fiscal Year 2019" dataDxfId="863"/>
    <tableColumn id="5" xr3:uid="{00000000-0010-0000-0300-000005000000}" name="Fiscal Year 2020" dataDxfId="862"/>
    <tableColumn id="6" xr3:uid="{00000000-0010-0000-0300-000006000000}" name="Fiscal Year 2021" dataDxfId="861"/>
    <tableColumn id="7" xr3:uid="{00000000-0010-0000-0300-000007000000}" name="Fiscal Year 2022" dataDxfId="860"/>
    <tableColumn id="8" xr3:uid="{00000000-0010-0000-0300-000008000000}" name="Fiscal Year 2023" dataDxfId="859"/>
    <tableColumn id="9" xr3:uid="{00000000-0010-0000-0300-000009000000}" name="Fiscal Year  _x000a_2024 &amp; Future" dataDxfId="858"/>
    <tableColumn id="10" xr3:uid="{00000000-0010-0000-0300-00000A000000}" name="Total Revenue" dataDxfId="85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1429" displayName="Table1429" ref="A14:I25" totalsRowShown="0" headerRowDxfId="542" dataDxfId="541" tableBorderDxfId="540">
  <tableColumns count="9">
    <tableColumn id="1" xr3:uid="{00000000-0010-0000-1C00-000001000000}" name="Revenue or Expense Category" dataDxfId="539"/>
    <tableColumn id="3" xr3:uid="{00000000-0010-0000-1C00-000003000000}" name="All Prior Fiscal Years" dataDxfId="538"/>
    <tableColumn id="4" xr3:uid="{00000000-0010-0000-1C00-000004000000}" name="Fiscal Year 2019" dataDxfId="537"/>
    <tableColumn id="5" xr3:uid="{00000000-0010-0000-1C00-000005000000}" name="Fiscal Year 2020" dataDxfId="536"/>
    <tableColumn id="6" xr3:uid="{00000000-0010-0000-1C00-000006000000}" name="Fiscal Year 2021" dataDxfId="535"/>
    <tableColumn id="7" xr3:uid="{00000000-0010-0000-1C00-000007000000}" name="Fiscal Year 2022" dataDxfId="534"/>
    <tableColumn id="8" xr3:uid="{00000000-0010-0000-1C00-000008000000}" name="Fiscal Year 2023" dataDxfId="533"/>
    <tableColumn id="9" xr3:uid="{00000000-0010-0000-1C00-000009000000}" name="Fiscal Year  _x000a_2024 &amp; Future" dataDxfId="532"/>
    <tableColumn id="10" xr3:uid="{00000000-0010-0000-1C00-00000A000000}" name="Total Revenue" dataDxfId="53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1430" displayName="Table1430" ref="A14:I25" totalsRowShown="0" headerRowDxfId="530" dataDxfId="529" tableBorderDxfId="528">
  <tableColumns count="9">
    <tableColumn id="1" xr3:uid="{00000000-0010-0000-1D00-000001000000}" name="Revenue or Expense Category" dataDxfId="527"/>
    <tableColumn id="3" xr3:uid="{00000000-0010-0000-1D00-000003000000}" name="All Prior Fiscal Years" dataDxfId="526"/>
    <tableColumn id="4" xr3:uid="{00000000-0010-0000-1D00-000004000000}" name="Fiscal Year 2019" dataDxfId="525"/>
    <tableColumn id="5" xr3:uid="{00000000-0010-0000-1D00-000005000000}" name="Fiscal Year 2020" dataDxfId="524"/>
    <tableColumn id="6" xr3:uid="{00000000-0010-0000-1D00-000006000000}" name="Fiscal Year 2021" dataDxfId="523"/>
    <tableColumn id="7" xr3:uid="{00000000-0010-0000-1D00-000007000000}" name="Fiscal Year 2022" dataDxfId="522"/>
    <tableColumn id="8" xr3:uid="{00000000-0010-0000-1D00-000008000000}" name="Fiscal Year 2023" dataDxfId="521"/>
    <tableColumn id="9" xr3:uid="{00000000-0010-0000-1D00-000009000000}" name="Fiscal Year  _x000a_2024 &amp; Future" dataDxfId="520"/>
    <tableColumn id="10" xr3:uid="{00000000-0010-0000-1D00-00000A000000}" name="Total Revenue" dataDxfId="51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1431" displayName="Table1431" ref="A14:I25" totalsRowShown="0" headerRowDxfId="518" dataDxfId="517" tableBorderDxfId="516">
  <tableColumns count="9">
    <tableColumn id="1" xr3:uid="{00000000-0010-0000-1E00-000001000000}" name="Revenue or Expense Category" dataDxfId="515"/>
    <tableColumn id="3" xr3:uid="{00000000-0010-0000-1E00-000003000000}" name="All Prior Fiscal Years" dataDxfId="514"/>
    <tableColumn id="4" xr3:uid="{00000000-0010-0000-1E00-000004000000}" name="Fiscal Year 2019" dataDxfId="513"/>
    <tableColumn id="5" xr3:uid="{00000000-0010-0000-1E00-000005000000}" name="Fiscal Year 2020" dataDxfId="512"/>
    <tableColumn id="6" xr3:uid="{00000000-0010-0000-1E00-000006000000}" name="Fiscal Year 2021" dataDxfId="511"/>
    <tableColumn id="7" xr3:uid="{00000000-0010-0000-1E00-000007000000}" name="Fiscal Year 2022" dataDxfId="510"/>
    <tableColumn id="8" xr3:uid="{00000000-0010-0000-1E00-000008000000}" name="Fiscal Year 2023" dataDxfId="509"/>
    <tableColumn id="9" xr3:uid="{00000000-0010-0000-1E00-000009000000}" name="Fiscal Year  _x000a_2024 &amp; Future" dataDxfId="508"/>
    <tableColumn id="10" xr3:uid="{00000000-0010-0000-1E00-00000A000000}" name="Total Revenue" dataDxfId="50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1432" displayName="Table1432" ref="A14:I25" totalsRowShown="0" headerRowDxfId="506" dataDxfId="505" tableBorderDxfId="504">
  <tableColumns count="9">
    <tableColumn id="1" xr3:uid="{00000000-0010-0000-1F00-000001000000}" name="Revenue or Expense Category" dataDxfId="503"/>
    <tableColumn id="3" xr3:uid="{00000000-0010-0000-1F00-000003000000}" name="All Prior Fiscal Years" dataDxfId="502"/>
    <tableColumn id="4" xr3:uid="{00000000-0010-0000-1F00-000004000000}" name="Fiscal Year 2019" dataDxfId="501"/>
    <tableColumn id="5" xr3:uid="{00000000-0010-0000-1F00-000005000000}" name="Fiscal Year 2020" dataDxfId="500"/>
    <tableColumn id="6" xr3:uid="{00000000-0010-0000-1F00-000006000000}" name="Fiscal Year 2021" dataDxfId="499"/>
    <tableColumn id="7" xr3:uid="{00000000-0010-0000-1F00-000007000000}" name="Fiscal Year 2022" dataDxfId="498"/>
    <tableColumn id="8" xr3:uid="{00000000-0010-0000-1F00-000008000000}" name="Fiscal Year 2023" dataDxfId="497"/>
    <tableColumn id="9" xr3:uid="{00000000-0010-0000-1F00-000009000000}" name="Fiscal Year  _x000a_2024 &amp; Future" dataDxfId="496"/>
    <tableColumn id="10" xr3:uid="{00000000-0010-0000-1F00-00000A000000}" name="Total Revenue" dataDxfId="49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1433" displayName="Table1433" ref="A14:I25" totalsRowShown="0" headerRowDxfId="494" dataDxfId="493" tableBorderDxfId="492">
  <tableColumns count="9">
    <tableColumn id="1" xr3:uid="{00000000-0010-0000-2000-000001000000}" name="Revenue or Expense Category" dataDxfId="491"/>
    <tableColumn id="3" xr3:uid="{00000000-0010-0000-2000-000003000000}" name="All Prior Fiscal Years" dataDxfId="490"/>
    <tableColumn id="4" xr3:uid="{00000000-0010-0000-2000-000004000000}" name="Fiscal Year 2019" dataDxfId="489"/>
    <tableColumn id="5" xr3:uid="{00000000-0010-0000-2000-000005000000}" name="Fiscal Year 2020" dataDxfId="488"/>
    <tableColumn id="6" xr3:uid="{00000000-0010-0000-2000-000006000000}" name="Fiscal Year 2021" dataDxfId="487"/>
    <tableColumn id="7" xr3:uid="{00000000-0010-0000-2000-000007000000}" name="Fiscal Year 2022" dataDxfId="486"/>
    <tableColumn id="8" xr3:uid="{00000000-0010-0000-2000-000008000000}" name="Fiscal Year 2023" dataDxfId="485"/>
    <tableColumn id="9" xr3:uid="{00000000-0010-0000-2000-000009000000}" name="Fiscal Year  _x000a_2024 &amp; Future" dataDxfId="484"/>
    <tableColumn id="10" xr3:uid="{00000000-0010-0000-2000-00000A000000}" name="Total Revenue" dataDxfId="48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1434" displayName="Table1434" ref="A14:I25" totalsRowShown="0" headerRowDxfId="482" dataDxfId="481" tableBorderDxfId="480">
  <tableColumns count="9">
    <tableColumn id="1" xr3:uid="{00000000-0010-0000-2100-000001000000}" name="Revenue or Expense Category" dataDxfId="479"/>
    <tableColumn id="3" xr3:uid="{00000000-0010-0000-2100-000003000000}" name="All Prior Fiscal Years" dataDxfId="478"/>
    <tableColumn id="4" xr3:uid="{00000000-0010-0000-2100-000004000000}" name="Fiscal Year 2019" dataDxfId="477"/>
    <tableColumn id="5" xr3:uid="{00000000-0010-0000-2100-000005000000}" name="Fiscal Year 2020" dataDxfId="476"/>
    <tableColumn id="6" xr3:uid="{00000000-0010-0000-2100-000006000000}" name="Fiscal Year 2021" dataDxfId="475"/>
    <tableColumn id="7" xr3:uid="{00000000-0010-0000-2100-000007000000}" name="Fiscal Year 2022" dataDxfId="474"/>
    <tableColumn id="8" xr3:uid="{00000000-0010-0000-2100-000008000000}" name="Fiscal Year 2023" dataDxfId="473"/>
    <tableColumn id="9" xr3:uid="{00000000-0010-0000-2100-000009000000}" name="Fiscal Year  _x000a_2024 &amp; Future" dataDxfId="472"/>
    <tableColumn id="10" xr3:uid="{00000000-0010-0000-2100-00000A000000}" name="Total Revenue" dataDxfId="47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1435" displayName="Table1435" ref="A14:I25" totalsRowShown="0" headerRowDxfId="470" dataDxfId="469" tableBorderDxfId="468">
  <tableColumns count="9">
    <tableColumn id="1" xr3:uid="{00000000-0010-0000-2200-000001000000}" name="Revenue or Expense Category" dataDxfId="467"/>
    <tableColumn id="3" xr3:uid="{00000000-0010-0000-2200-000003000000}" name="All Prior Fiscal Years" dataDxfId="466"/>
    <tableColumn id="4" xr3:uid="{00000000-0010-0000-2200-000004000000}" name="Fiscal Year 2019" dataDxfId="465"/>
    <tableColumn id="5" xr3:uid="{00000000-0010-0000-2200-000005000000}" name="Fiscal Year 2020" dataDxfId="464"/>
    <tableColumn id="6" xr3:uid="{00000000-0010-0000-2200-000006000000}" name="Fiscal Year 2021" dataDxfId="463"/>
    <tableColumn id="7" xr3:uid="{00000000-0010-0000-2200-000007000000}" name="Fiscal Year 2022" dataDxfId="462"/>
    <tableColumn id="8" xr3:uid="{00000000-0010-0000-2200-000008000000}" name="Fiscal Year 2023" dataDxfId="461"/>
    <tableColumn id="9" xr3:uid="{00000000-0010-0000-2200-000009000000}" name="Fiscal Year  _x000a_2024 &amp; Future" dataDxfId="460"/>
    <tableColumn id="10" xr3:uid="{00000000-0010-0000-2200-00000A000000}" name="Total Revenue" dataDxfId="45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1436" displayName="Table1436" ref="A14:I25" totalsRowShown="0" headerRowDxfId="458" dataDxfId="457" tableBorderDxfId="456">
  <tableColumns count="9">
    <tableColumn id="1" xr3:uid="{00000000-0010-0000-2300-000001000000}" name="Revenue or Expense Category" dataDxfId="455"/>
    <tableColumn id="3" xr3:uid="{00000000-0010-0000-2300-000003000000}" name="All Prior Fiscal Years" dataDxfId="454"/>
    <tableColumn id="4" xr3:uid="{00000000-0010-0000-2300-000004000000}" name="Fiscal Year 2019" dataDxfId="453"/>
    <tableColumn id="5" xr3:uid="{00000000-0010-0000-2300-000005000000}" name="Fiscal Year 2020" dataDxfId="452"/>
    <tableColumn id="6" xr3:uid="{00000000-0010-0000-2300-000006000000}" name="Fiscal Year 2021" dataDxfId="451"/>
    <tableColumn id="7" xr3:uid="{00000000-0010-0000-2300-000007000000}" name="Fiscal Year 2022" dataDxfId="450"/>
    <tableColumn id="8" xr3:uid="{00000000-0010-0000-2300-000008000000}" name="Fiscal Year 2023" dataDxfId="449"/>
    <tableColumn id="9" xr3:uid="{00000000-0010-0000-2300-000009000000}" name="Fiscal Year  _x000a_2024 &amp; Future" dataDxfId="448"/>
    <tableColumn id="10" xr3:uid="{00000000-0010-0000-2300-00000A000000}" name="Total Revenue" dataDxfId="44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1437" displayName="Table1437" ref="A14:I25" totalsRowShown="0" headerRowDxfId="446" dataDxfId="445" tableBorderDxfId="444">
  <tableColumns count="9">
    <tableColumn id="1" xr3:uid="{00000000-0010-0000-2400-000001000000}" name="Revenue or Expense Category" dataDxfId="443"/>
    <tableColumn id="3" xr3:uid="{00000000-0010-0000-2400-000003000000}" name="All Prior Fiscal Years" dataDxfId="442"/>
    <tableColumn id="4" xr3:uid="{00000000-0010-0000-2400-000004000000}" name="Fiscal Year 2019" dataDxfId="441"/>
    <tableColumn id="5" xr3:uid="{00000000-0010-0000-2400-000005000000}" name="Fiscal Year 2020" dataDxfId="440"/>
    <tableColumn id="6" xr3:uid="{00000000-0010-0000-2400-000006000000}" name="Fiscal Year 2021" dataDxfId="439"/>
    <tableColumn id="7" xr3:uid="{00000000-0010-0000-2400-000007000000}" name="Fiscal Year 2022" dataDxfId="438"/>
    <tableColumn id="8" xr3:uid="{00000000-0010-0000-2400-000008000000}" name="Fiscal Year 2023" dataDxfId="437"/>
    <tableColumn id="9" xr3:uid="{00000000-0010-0000-2400-000009000000}" name="Fiscal Year  _x000a_2024 &amp; Future" dataDxfId="436"/>
    <tableColumn id="10" xr3:uid="{00000000-0010-0000-2400-00000A000000}" name="Total Revenue" dataDxfId="43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1438" displayName="Table1438" ref="A14:I25" totalsRowShown="0" headerRowDxfId="434" dataDxfId="433" tableBorderDxfId="432">
  <tableColumns count="9">
    <tableColumn id="1" xr3:uid="{00000000-0010-0000-2500-000001000000}" name="Revenue or Expense Category" dataDxfId="431"/>
    <tableColumn id="3" xr3:uid="{00000000-0010-0000-2500-000003000000}" name="All Prior Fiscal Years" dataDxfId="430"/>
    <tableColumn id="4" xr3:uid="{00000000-0010-0000-2500-000004000000}" name="Fiscal Year 2019" dataDxfId="429"/>
    <tableColumn id="5" xr3:uid="{00000000-0010-0000-2500-000005000000}" name="Fiscal Year 2020" dataDxfId="428"/>
    <tableColumn id="6" xr3:uid="{00000000-0010-0000-2500-000006000000}" name="Fiscal Year 2021" dataDxfId="427"/>
    <tableColumn id="7" xr3:uid="{00000000-0010-0000-2500-000007000000}" name="Fiscal Year 2022" dataDxfId="426"/>
    <tableColumn id="8" xr3:uid="{00000000-0010-0000-2500-000008000000}" name="Fiscal Year 2023" dataDxfId="425"/>
    <tableColumn id="9" xr3:uid="{00000000-0010-0000-2500-000009000000}" name="Fiscal Year  _x000a_2024 &amp; Future" dataDxfId="424"/>
    <tableColumn id="10" xr3:uid="{00000000-0010-0000-2500-00000A000000}" name="Total Revenue" dataDxfId="42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45" displayName="Table145" ref="A14:I25" totalsRowShown="0" headerRowDxfId="856" dataDxfId="855" tableBorderDxfId="854">
  <tableColumns count="9">
    <tableColumn id="1" xr3:uid="{00000000-0010-0000-0400-000001000000}" name="Revenue or Expense Category" dataDxfId="853"/>
    <tableColumn id="3" xr3:uid="{00000000-0010-0000-0400-000003000000}" name="All Prior Fiscal Years" dataDxfId="852"/>
    <tableColumn id="4" xr3:uid="{00000000-0010-0000-0400-000004000000}" name="Fiscal Year 2019" dataDxfId="851"/>
    <tableColumn id="5" xr3:uid="{00000000-0010-0000-0400-000005000000}" name="Fiscal Year 2020" dataDxfId="850"/>
    <tableColumn id="6" xr3:uid="{00000000-0010-0000-0400-000006000000}" name="Fiscal Year 2021" dataDxfId="849"/>
    <tableColumn id="7" xr3:uid="{00000000-0010-0000-0400-000007000000}" name="Fiscal Year 2022" dataDxfId="848"/>
    <tableColumn id="8" xr3:uid="{00000000-0010-0000-0400-000008000000}" name="Fiscal Year 2023" dataDxfId="847"/>
    <tableColumn id="9" xr3:uid="{00000000-0010-0000-0400-000009000000}" name="Fiscal Year  _x000a_2024 &amp; Future" dataDxfId="846"/>
    <tableColumn id="10" xr3:uid="{00000000-0010-0000-0400-00000A000000}" name="Total Revenue" dataDxfId="84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1439" displayName="Table1439" ref="A14:I25" totalsRowShown="0" headerRowDxfId="422" dataDxfId="421" tableBorderDxfId="420">
  <tableColumns count="9">
    <tableColumn id="1" xr3:uid="{00000000-0010-0000-2600-000001000000}" name="Revenue or Expense Category" dataDxfId="419"/>
    <tableColumn id="3" xr3:uid="{00000000-0010-0000-2600-000003000000}" name="All Prior Fiscal Years" dataDxfId="418"/>
    <tableColumn id="4" xr3:uid="{00000000-0010-0000-2600-000004000000}" name="Fiscal Year 2019" dataDxfId="417"/>
    <tableColumn id="5" xr3:uid="{00000000-0010-0000-2600-000005000000}" name="Fiscal Year 2020" dataDxfId="416"/>
    <tableColumn id="6" xr3:uid="{00000000-0010-0000-2600-000006000000}" name="Fiscal Year 2021" dataDxfId="415"/>
    <tableColumn id="7" xr3:uid="{00000000-0010-0000-2600-000007000000}" name="Fiscal Year 2022" dataDxfId="414"/>
    <tableColumn id="8" xr3:uid="{00000000-0010-0000-2600-000008000000}" name="Fiscal Year 2023" dataDxfId="413"/>
    <tableColumn id="9" xr3:uid="{00000000-0010-0000-2600-000009000000}" name="Fiscal Year  _x000a_2024 &amp; Future" dataDxfId="412"/>
    <tableColumn id="10" xr3:uid="{00000000-0010-0000-2600-00000A000000}" name="Total Revenue" dataDxfId="41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1440" displayName="Table1440" ref="A14:I25" totalsRowShown="0" headerRowDxfId="410" dataDxfId="409" tableBorderDxfId="408">
  <tableColumns count="9">
    <tableColumn id="1" xr3:uid="{00000000-0010-0000-2700-000001000000}" name="Revenue or Expense Category" dataDxfId="407"/>
    <tableColumn id="3" xr3:uid="{00000000-0010-0000-2700-000003000000}" name="All Prior Fiscal Years" dataDxfId="406"/>
    <tableColumn id="4" xr3:uid="{00000000-0010-0000-2700-000004000000}" name="Fiscal Year 2019" dataDxfId="405"/>
    <tableColumn id="5" xr3:uid="{00000000-0010-0000-2700-000005000000}" name="Fiscal Year 2020" dataDxfId="404"/>
    <tableColumn id="6" xr3:uid="{00000000-0010-0000-2700-000006000000}" name="Fiscal Year 2021" dataDxfId="403"/>
    <tableColumn id="7" xr3:uid="{00000000-0010-0000-2700-000007000000}" name="Fiscal Year 2022" dataDxfId="402"/>
    <tableColumn id="8" xr3:uid="{00000000-0010-0000-2700-000008000000}" name="Fiscal Year 2023" dataDxfId="401"/>
    <tableColumn id="9" xr3:uid="{00000000-0010-0000-2700-000009000000}" name="Fiscal Year  _x000a_2024 &amp; Future" dataDxfId="400"/>
    <tableColumn id="10" xr3:uid="{00000000-0010-0000-2700-00000A000000}" name="Total Revenue" dataDxfId="39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1441" displayName="Table1441" ref="A14:I25" totalsRowShown="0" headerRowDxfId="398" dataDxfId="397" tableBorderDxfId="396">
  <tableColumns count="9">
    <tableColumn id="1" xr3:uid="{00000000-0010-0000-2800-000001000000}" name="Revenue or Expense Category" dataDxfId="395"/>
    <tableColumn id="3" xr3:uid="{00000000-0010-0000-2800-000003000000}" name="All Prior Fiscal Years" dataDxfId="394"/>
    <tableColumn id="4" xr3:uid="{00000000-0010-0000-2800-000004000000}" name="Fiscal Year 2019" dataDxfId="393"/>
    <tableColumn id="5" xr3:uid="{00000000-0010-0000-2800-000005000000}" name="Fiscal Year 2020" dataDxfId="392"/>
    <tableColumn id="6" xr3:uid="{00000000-0010-0000-2800-000006000000}" name="Fiscal Year 2021" dataDxfId="391"/>
    <tableColumn id="7" xr3:uid="{00000000-0010-0000-2800-000007000000}" name="Fiscal Year 2022" dataDxfId="390"/>
    <tableColumn id="8" xr3:uid="{00000000-0010-0000-2800-000008000000}" name="Fiscal Year 2023" dataDxfId="389"/>
    <tableColumn id="9" xr3:uid="{00000000-0010-0000-2800-000009000000}" name="Fiscal Year  _x000a_2024 &amp; Future" dataDxfId="388"/>
    <tableColumn id="10" xr3:uid="{00000000-0010-0000-2800-00000A000000}" name="Total Revenue" dataDxfId="38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1E0C376-F105-4EDE-B6BA-4F91A27E6F09}" name="Table14441011" displayName="Table14441011" ref="A14:I25" totalsRowShown="0" headerRowDxfId="386" dataDxfId="384" headerRowBorderDxfId="385" tableBorderDxfId="383">
  <tableColumns count="9">
    <tableColumn id="1" xr3:uid="{121D66AD-6317-4493-A548-19E049B2DD83}" name="Revenue or Expense Category" dataDxfId="382"/>
    <tableColumn id="3" xr3:uid="{E0714EDC-1085-4864-9A26-E16AF60F14D5}" name="All Prior Fiscal Years" dataDxfId="381"/>
    <tableColumn id="4" xr3:uid="{E10B54DD-AA13-438E-BEFF-DC9FBFE606E3}" name="Fiscal Year 2019" dataDxfId="380"/>
    <tableColumn id="5" xr3:uid="{80D75AFA-38CE-4BDC-91E8-F087DD5F69FE}" name="Fiscal Year 2020" dataDxfId="379"/>
    <tableColumn id="6" xr3:uid="{61064A1E-0E56-49FB-B5C8-8508C720D83B}" name="Fiscal Year 2021" dataDxfId="378"/>
    <tableColumn id="7" xr3:uid="{1F831951-A8E7-48C2-82E8-A91CF156FD26}" name="Fiscal Year 2022" dataDxfId="377"/>
    <tableColumn id="8" xr3:uid="{F0F15D4F-2064-4FA2-886A-104A382A904C}" name="Fiscal Year 2023" dataDxfId="376"/>
    <tableColumn id="9" xr3:uid="{59EE630E-24CC-48B6-9016-CDB2251ADB81}" name="Fiscal Year  _x000a_2024 &amp; Future" dataDxfId="375"/>
    <tableColumn id="10" xr3:uid="{26CE135A-4F39-4788-9BB5-01F48F3144E1}" name="Total Revenue" dataDxfId="37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1442" displayName="Table1442" ref="A14:I25" totalsRowShown="0" headerRowDxfId="373" dataDxfId="372" tableBorderDxfId="371">
  <tableColumns count="9">
    <tableColumn id="1" xr3:uid="{00000000-0010-0000-2900-000001000000}" name="Revenue or Expense Category" dataDxfId="370"/>
    <tableColumn id="3" xr3:uid="{00000000-0010-0000-2900-000003000000}" name="All Prior Fiscal Years" dataDxfId="369"/>
    <tableColumn id="4" xr3:uid="{00000000-0010-0000-2900-000004000000}" name="Fiscal Year 2019" dataDxfId="368"/>
    <tableColumn id="5" xr3:uid="{00000000-0010-0000-2900-000005000000}" name="Fiscal Year 2020" dataDxfId="367"/>
    <tableColumn id="6" xr3:uid="{00000000-0010-0000-2900-000006000000}" name="Fiscal Year 2021" dataDxfId="366"/>
    <tableColumn id="7" xr3:uid="{00000000-0010-0000-2900-000007000000}" name="Fiscal Year 2022" dataDxfId="365"/>
    <tableColumn id="8" xr3:uid="{00000000-0010-0000-2900-000008000000}" name="Fiscal Year 2023" dataDxfId="364"/>
    <tableColumn id="9" xr3:uid="{00000000-0010-0000-2900-000009000000}" name="Fiscal Year  _x000a_2024 &amp; Future" dataDxfId="363"/>
    <tableColumn id="10" xr3:uid="{00000000-0010-0000-2900-00000A000000}" name="Total Revenue" dataDxfId="36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1443" displayName="Table1443" ref="A14:I25" totalsRowShown="0" headerRowDxfId="361" dataDxfId="360" tableBorderDxfId="359">
  <tableColumns count="9">
    <tableColumn id="1" xr3:uid="{00000000-0010-0000-2A00-000001000000}" name="Revenue or Expense Category" dataDxfId="358"/>
    <tableColumn id="3" xr3:uid="{00000000-0010-0000-2A00-000003000000}" name="All Prior Fiscal Years" dataDxfId="357"/>
    <tableColumn id="4" xr3:uid="{00000000-0010-0000-2A00-000004000000}" name="Fiscal Year 2019" dataDxfId="356"/>
    <tableColumn id="5" xr3:uid="{00000000-0010-0000-2A00-000005000000}" name="Fiscal Year 2020" dataDxfId="355"/>
    <tableColumn id="6" xr3:uid="{00000000-0010-0000-2A00-000006000000}" name="Fiscal Year 2021" dataDxfId="354"/>
    <tableColumn id="7" xr3:uid="{00000000-0010-0000-2A00-000007000000}" name="Fiscal Year 2022" dataDxfId="353"/>
    <tableColumn id="8" xr3:uid="{00000000-0010-0000-2A00-000008000000}" name="Fiscal Year 2023" dataDxfId="352"/>
    <tableColumn id="9" xr3:uid="{00000000-0010-0000-2A00-000009000000}" name="Fiscal Year  _x000a_2024 &amp; Future" dataDxfId="351"/>
    <tableColumn id="10" xr3:uid="{00000000-0010-0000-2A00-00000A000000}" name="Total Revenue" dataDxfId="35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BCF5E13-E4D8-43E4-BFD6-9EA537036E3F}" name="Table144410" displayName="Table144410" ref="A14:I25" totalsRowShown="0" headerRowDxfId="349" dataDxfId="347" headerRowBorderDxfId="348" tableBorderDxfId="346">
  <tableColumns count="9">
    <tableColumn id="1" xr3:uid="{65A1FC36-744E-4684-986F-4A533F5D851B}" name="Revenue or Expense Category" dataDxfId="345"/>
    <tableColumn id="3" xr3:uid="{7ABEEDC1-97E7-4DA6-A751-673BD7DD23F8}" name="All Prior Fiscal Years" dataDxfId="344"/>
    <tableColumn id="4" xr3:uid="{C9AE3F13-DA06-4F51-8F5B-7737B26A67FB}" name="Fiscal Year 2019" dataDxfId="343"/>
    <tableColumn id="5" xr3:uid="{94878924-6E52-4952-AB18-1B372187768B}" name="Fiscal Year 2020" dataDxfId="342"/>
    <tableColumn id="6" xr3:uid="{118C9277-DF44-4F97-BC49-C9B0CEFE2D4F}" name="Fiscal Year 2021" dataDxfId="341"/>
    <tableColumn id="7" xr3:uid="{EB918236-AEE8-41C7-BA2E-09ACFD87CBE0}" name="Fiscal Year 2022" dataDxfId="340"/>
    <tableColumn id="8" xr3:uid="{464362E1-9E81-4126-BE37-7A9A9DF75A10}" name="Fiscal Year 2023" dataDxfId="339"/>
    <tableColumn id="9" xr3:uid="{59E88A5E-9844-4EB7-A25C-FCF1F6DEB1C9}" name="Fiscal Year  _x000a_2024 &amp; Future" dataDxfId="338"/>
    <tableColumn id="10" xr3:uid="{9F141DC8-0CA4-427E-B1A8-919E5CF06E9A}" name="Total Revenue" dataDxfId="33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1444" displayName="Table1444" ref="A14:I25" totalsRowShown="0" headerRowDxfId="336" dataDxfId="335" tableBorderDxfId="334">
  <tableColumns count="9">
    <tableColumn id="1" xr3:uid="{00000000-0010-0000-2B00-000001000000}" name="Revenue or Expense Category" dataDxfId="333"/>
    <tableColumn id="3" xr3:uid="{00000000-0010-0000-2B00-000003000000}" name="All Prior Fiscal Years" dataDxfId="332"/>
    <tableColumn id="4" xr3:uid="{00000000-0010-0000-2B00-000004000000}" name="Fiscal Year 2019" dataDxfId="331"/>
    <tableColumn id="5" xr3:uid="{00000000-0010-0000-2B00-000005000000}" name="Fiscal Year 2020" dataDxfId="330"/>
    <tableColumn id="6" xr3:uid="{00000000-0010-0000-2B00-000006000000}" name="Fiscal Year 2021" dataDxfId="329"/>
    <tableColumn id="7" xr3:uid="{00000000-0010-0000-2B00-000007000000}" name="Fiscal Year 2022" dataDxfId="328"/>
    <tableColumn id="8" xr3:uid="{00000000-0010-0000-2B00-000008000000}" name="Fiscal Year 2023" dataDxfId="327"/>
    <tableColumn id="9" xr3:uid="{00000000-0010-0000-2B00-000009000000}" name="Fiscal Year  _x000a_2024 &amp; Future" dataDxfId="326"/>
    <tableColumn id="10" xr3:uid="{00000000-0010-0000-2B00-00000A000000}" name="Total Revenue" dataDxfId="32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1445" displayName="Table1445" ref="A14:I25" totalsRowShown="0" headerRowDxfId="324" dataDxfId="323" tableBorderDxfId="322">
  <tableColumns count="9">
    <tableColumn id="1" xr3:uid="{00000000-0010-0000-2C00-000001000000}" name="Revenue or Expense Category" dataDxfId="321"/>
    <tableColumn id="3" xr3:uid="{00000000-0010-0000-2C00-000003000000}" name="All Prior Fiscal Years" dataDxfId="320"/>
    <tableColumn id="4" xr3:uid="{00000000-0010-0000-2C00-000004000000}" name="Fiscal Year 2019" dataDxfId="319"/>
    <tableColumn id="5" xr3:uid="{00000000-0010-0000-2C00-000005000000}" name="Fiscal Year 2020" dataDxfId="318"/>
    <tableColumn id="6" xr3:uid="{00000000-0010-0000-2C00-000006000000}" name="Fiscal Year 2021" dataDxfId="317"/>
    <tableColumn id="7" xr3:uid="{00000000-0010-0000-2C00-000007000000}" name="Fiscal Year 2022" dataDxfId="316"/>
    <tableColumn id="8" xr3:uid="{00000000-0010-0000-2C00-000008000000}" name="Fiscal Year 2023" dataDxfId="315"/>
    <tableColumn id="9" xr3:uid="{00000000-0010-0000-2C00-000009000000}" name="Fiscal Year  _x000a_2024 &amp; Future" dataDxfId="314"/>
    <tableColumn id="10" xr3:uid="{00000000-0010-0000-2C00-00000A000000}" name="Total Revenue" dataDxfId="31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AF9CEA2F-50EB-407F-B549-975D358BF27E}" name="Table1444101112" displayName="Table1444101112" ref="A14:I25" totalsRowShown="0" headerRowDxfId="312" dataDxfId="310" headerRowBorderDxfId="311">
  <tableColumns count="9">
    <tableColumn id="1" xr3:uid="{A09DEA9F-6AC6-4984-AC86-CCFF06F9AF11}" name="Revenue or Expense Category" dataDxfId="309"/>
    <tableColumn id="3" xr3:uid="{9C3325FD-7180-41BB-BDF7-4CDB3003A125}" name="All Prior Fiscal Years" dataDxfId="308"/>
    <tableColumn id="4" xr3:uid="{D3C71C94-396D-4916-85CC-0FEA5758DB09}" name="Fiscal Year 2019" dataDxfId="307"/>
    <tableColumn id="5" xr3:uid="{77C395DE-E835-4369-8793-1ECC44FA7EB2}" name="Fiscal Year 2020" dataDxfId="306"/>
    <tableColumn id="6" xr3:uid="{929D0F53-DE9B-483F-AC9C-50444DE093F6}" name="Fiscal Year 2021" dataDxfId="305"/>
    <tableColumn id="7" xr3:uid="{501D8BE7-F975-44B3-A090-67CAA0945FA0}" name="Fiscal Year 2022" dataDxfId="304"/>
    <tableColumn id="8" xr3:uid="{8D66757E-DF02-47E2-9FAC-75252E6EE4B9}" name="Fiscal Year 2023" dataDxfId="303"/>
    <tableColumn id="9" xr3:uid="{ACA9B714-84AB-4579-B66B-81EB8C596ADB}" name="Fiscal Year  _x000a_2024 &amp; Future" dataDxfId="302"/>
    <tableColumn id="10" xr3:uid="{A52AB258-4541-4056-A4D6-3843B04AB019}" name="Total Revenue" dataDxfId="30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146" displayName="Table146" ref="A14:I25" totalsRowShown="0" headerRowDxfId="844" dataDxfId="843" tableBorderDxfId="842">
  <tableColumns count="9">
    <tableColumn id="1" xr3:uid="{00000000-0010-0000-0500-000001000000}" name="Revenue or Expense Category" dataDxfId="841"/>
    <tableColumn id="3" xr3:uid="{00000000-0010-0000-0500-000003000000}" name="All Prior Fiscal Years" dataDxfId="840"/>
    <tableColumn id="4" xr3:uid="{00000000-0010-0000-0500-000004000000}" name="Fiscal Year 2019" dataDxfId="839"/>
    <tableColumn id="5" xr3:uid="{00000000-0010-0000-0500-000005000000}" name="Fiscal Year 2020" dataDxfId="838"/>
    <tableColumn id="6" xr3:uid="{00000000-0010-0000-0500-000006000000}" name="Fiscal Year 2021" dataDxfId="837"/>
    <tableColumn id="7" xr3:uid="{00000000-0010-0000-0500-000007000000}" name="Fiscal Year 2022" dataDxfId="836"/>
    <tableColumn id="8" xr3:uid="{00000000-0010-0000-0500-000008000000}" name="Fiscal Year 2023" dataDxfId="835"/>
    <tableColumn id="9" xr3:uid="{00000000-0010-0000-0500-000009000000}" name="Fiscal Year  _x000a_2024 &amp; Future" dataDxfId="834"/>
    <tableColumn id="10" xr3:uid="{00000000-0010-0000-0500-00000A000000}" name="Total Revenue" dataDxfId="83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1446" displayName="Table1446" ref="A14:I25" totalsRowShown="0" headerRowDxfId="300" dataDxfId="299" tableBorderDxfId="298">
  <tableColumns count="9">
    <tableColumn id="1" xr3:uid="{00000000-0010-0000-2D00-000001000000}" name="Revenue or Expense Category" dataDxfId="297"/>
    <tableColumn id="3" xr3:uid="{00000000-0010-0000-2D00-000003000000}" name="All Prior Fiscal Years" dataDxfId="296"/>
    <tableColumn id="4" xr3:uid="{00000000-0010-0000-2D00-000004000000}" name="Fiscal Year 2019" dataDxfId="295"/>
    <tableColumn id="5" xr3:uid="{00000000-0010-0000-2D00-000005000000}" name="Fiscal Year 2020" dataDxfId="294"/>
    <tableColumn id="6" xr3:uid="{00000000-0010-0000-2D00-000006000000}" name="Fiscal Year 2021" dataDxfId="293"/>
    <tableColumn id="7" xr3:uid="{00000000-0010-0000-2D00-000007000000}" name="Fiscal Year 2022" dataDxfId="292"/>
    <tableColumn id="8" xr3:uid="{00000000-0010-0000-2D00-000008000000}" name="Fiscal Year 2023" dataDxfId="291"/>
    <tableColumn id="9" xr3:uid="{00000000-0010-0000-2D00-000009000000}" name="Fiscal Year  _x000a_2024 &amp; Future" dataDxfId="290"/>
    <tableColumn id="10" xr3:uid="{00000000-0010-0000-2D00-00000A000000}" name="Total Revenue" dataDxfId="28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1447" displayName="Table1447" ref="A14:I25" totalsRowShown="0" headerRowDxfId="288" dataDxfId="287" tableBorderDxfId="286">
  <tableColumns count="9">
    <tableColumn id="1" xr3:uid="{00000000-0010-0000-2E00-000001000000}" name="Revenue or Expense Category" dataDxfId="285"/>
    <tableColumn id="3" xr3:uid="{00000000-0010-0000-2E00-000003000000}" name="All Prior Fiscal Years" dataDxfId="284"/>
    <tableColumn id="4" xr3:uid="{00000000-0010-0000-2E00-000004000000}" name="Fiscal Year 2019" dataDxfId="283"/>
    <tableColumn id="5" xr3:uid="{00000000-0010-0000-2E00-000005000000}" name="Fiscal Year 2020" dataDxfId="282"/>
    <tableColumn id="6" xr3:uid="{00000000-0010-0000-2E00-000006000000}" name="Fiscal Year 2021" dataDxfId="281"/>
    <tableColumn id="7" xr3:uid="{00000000-0010-0000-2E00-000007000000}" name="Fiscal Year 2022" dataDxfId="280"/>
    <tableColumn id="8" xr3:uid="{00000000-0010-0000-2E00-000008000000}" name="Fiscal Year 2023" dataDxfId="279"/>
    <tableColumn id="9" xr3:uid="{00000000-0010-0000-2E00-000009000000}" name="Fiscal Year  _x000a_2024 &amp; Future" dataDxfId="278"/>
    <tableColumn id="10" xr3:uid="{00000000-0010-0000-2E00-00000A000000}" name="Total Revenue" dataDxfId="27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1448" displayName="Table1448" ref="A14:I25" totalsRowShown="0" headerRowDxfId="276" dataDxfId="275" tableBorderDxfId="274">
  <tableColumns count="9">
    <tableColumn id="1" xr3:uid="{00000000-0010-0000-2F00-000001000000}" name="Revenue or Expense Category" dataDxfId="273"/>
    <tableColumn id="3" xr3:uid="{00000000-0010-0000-2F00-000003000000}" name="All Prior Fiscal Years" dataDxfId="272"/>
    <tableColumn id="4" xr3:uid="{00000000-0010-0000-2F00-000004000000}" name="Fiscal Year 2019" dataDxfId="271"/>
    <tableColumn id="5" xr3:uid="{00000000-0010-0000-2F00-000005000000}" name="Fiscal Year 2020" dataDxfId="270"/>
    <tableColumn id="6" xr3:uid="{00000000-0010-0000-2F00-000006000000}" name="Fiscal Year 2021" dataDxfId="269"/>
    <tableColumn id="7" xr3:uid="{00000000-0010-0000-2F00-000007000000}" name="Fiscal Year 2022" dataDxfId="268"/>
    <tableColumn id="8" xr3:uid="{00000000-0010-0000-2F00-000008000000}" name="Fiscal Year 2023" dataDxfId="267"/>
    <tableColumn id="9" xr3:uid="{00000000-0010-0000-2F00-000009000000}" name="Fiscal Year  _x000a_2024 &amp; Future" dataDxfId="266"/>
    <tableColumn id="10" xr3:uid="{00000000-0010-0000-2F00-00000A000000}" name="Total Revenue" dataDxfId="26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1449" displayName="Table1449" ref="A14:I25" totalsRowShown="0" headerRowDxfId="264" dataDxfId="263" tableBorderDxfId="262">
  <tableColumns count="9">
    <tableColumn id="1" xr3:uid="{00000000-0010-0000-3000-000001000000}" name="Revenue or Expense Category" dataDxfId="261"/>
    <tableColumn id="3" xr3:uid="{00000000-0010-0000-3000-000003000000}" name="All Prior Fiscal Years" dataDxfId="260"/>
    <tableColumn id="4" xr3:uid="{00000000-0010-0000-3000-000004000000}" name="Fiscal Year 2019" dataDxfId="259"/>
    <tableColumn id="5" xr3:uid="{00000000-0010-0000-3000-000005000000}" name="Fiscal Year 2020" dataDxfId="258"/>
    <tableColumn id="6" xr3:uid="{00000000-0010-0000-3000-000006000000}" name="Fiscal Year 2021" dataDxfId="257"/>
    <tableColumn id="7" xr3:uid="{00000000-0010-0000-3000-000007000000}" name="Fiscal Year 2022" dataDxfId="256"/>
    <tableColumn id="8" xr3:uid="{00000000-0010-0000-3000-000008000000}" name="Fiscal Year 2023" dataDxfId="255"/>
    <tableColumn id="9" xr3:uid="{00000000-0010-0000-3000-000009000000}" name="Fiscal Year  _x000a_2024 &amp; Future" dataDxfId="254"/>
    <tableColumn id="10" xr3:uid="{00000000-0010-0000-3000-00000A000000}" name="Total Revenue" dataDxfId="25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1450" displayName="Table1450" ref="A14:I25" totalsRowShown="0" headerRowDxfId="252" dataDxfId="251" tableBorderDxfId="250">
  <tableColumns count="9">
    <tableColumn id="1" xr3:uid="{00000000-0010-0000-3100-000001000000}" name="Revenue or Expense Category" dataDxfId="249"/>
    <tableColumn id="3" xr3:uid="{00000000-0010-0000-3100-000003000000}" name="All Prior Fiscal Years" dataDxfId="248"/>
    <tableColumn id="4" xr3:uid="{00000000-0010-0000-3100-000004000000}" name="Fiscal Year 2019" dataDxfId="247"/>
    <tableColumn id="5" xr3:uid="{00000000-0010-0000-3100-000005000000}" name="Fiscal Year 2020" dataDxfId="246"/>
    <tableColumn id="6" xr3:uid="{00000000-0010-0000-3100-000006000000}" name="Fiscal Year 2021" dataDxfId="245"/>
    <tableColumn id="7" xr3:uid="{00000000-0010-0000-3100-000007000000}" name="Fiscal Year 2022" dataDxfId="244"/>
    <tableColumn id="8" xr3:uid="{00000000-0010-0000-3100-000008000000}" name="Fiscal Year 2023" dataDxfId="243"/>
    <tableColumn id="9" xr3:uid="{00000000-0010-0000-3100-000009000000}" name="Fiscal Year  _x000a_2024 &amp; Future" dataDxfId="242"/>
    <tableColumn id="10" xr3:uid="{00000000-0010-0000-3100-00000A000000}" name="Total Revenue" dataDxfId="24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1451" displayName="Table1451" ref="A14:I25" totalsRowShown="0" headerRowDxfId="240" dataDxfId="239" tableBorderDxfId="238">
  <tableColumns count="9">
    <tableColumn id="1" xr3:uid="{00000000-0010-0000-3200-000001000000}" name="Revenue or Expense Category" dataDxfId="237"/>
    <tableColumn id="3" xr3:uid="{00000000-0010-0000-3200-000003000000}" name="All Prior Fiscal Years" dataDxfId="236"/>
    <tableColumn id="4" xr3:uid="{00000000-0010-0000-3200-000004000000}" name="Fiscal Year 2019" dataDxfId="235"/>
    <tableColumn id="5" xr3:uid="{00000000-0010-0000-3200-000005000000}" name="Fiscal Year 2020" dataDxfId="234"/>
    <tableColumn id="6" xr3:uid="{00000000-0010-0000-3200-000006000000}" name="Fiscal Year 2021" dataDxfId="233"/>
    <tableColumn id="7" xr3:uid="{00000000-0010-0000-3200-000007000000}" name="Fiscal Year 2022" dataDxfId="232"/>
    <tableColumn id="8" xr3:uid="{00000000-0010-0000-3200-000008000000}" name="Fiscal Year 2023" dataDxfId="231"/>
    <tableColumn id="9" xr3:uid="{00000000-0010-0000-3200-000009000000}" name="Fiscal Year  _x000a_2024 &amp; Future" dataDxfId="230"/>
    <tableColumn id="10" xr3:uid="{00000000-0010-0000-3200-00000A000000}" name="Total Revenue" dataDxfId="229">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3000000}" name="Table1452" displayName="Table1452" ref="A14:I25" totalsRowShown="0" headerRowDxfId="228" dataDxfId="227" tableBorderDxfId="226">
  <tableColumns count="9">
    <tableColumn id="1" xr3:uid="{00000000-0010-0000-3300-000001000000}" name="Revenue or Expense Category" dataDxfId="225"/>
    <tableColumn id="3" xr3:uid="{00000000-0010-0000-3300-000003000000}" name="All Prior Fiscal Years" dataDxfId="224"/>
    <tableColumn id="4" xr3:uid="{00000000-0010-0000-3300-000004000000}" name="Fiscal Year 2019" dataDxfId="223"/>
    <tableColumn id="5" xr3:uid="{00000000-0010-0000-3300-000005000000}" name="Fiscal Year 2020" dataDxfId="222"/>
    <tableColumn id="6" xr3:uid="{00000000-0010-0000-3300-000006000000}" name="Fiscal Year 2021" dataDxfId="221"/>
    <tableColumn id="7" xr3:uid="{00000000-0010-0000-3300-000007000000}" name="Fiscal Year 2022" dataDxfId="220"/>
    <tableColumn id="8" xr3:uid="{00000000-0010-0000-3300-000008000000}" name="Fiscal Year 2023" dataDxfId="219"/>
    <tableColumn id="9" xr3:uid="{00000000-0010-0000-3300-000009000000}" name="Fiscal Year  _x000a_2024 &amp; Future" dataDxfId="218"/>
    <tableColumn id="10" xr3:uid="{00000000-0010-0000-3300-00000A000000}" name="Total Revenue" dataDxfId="217">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4000000}" name="Table1453" displayName="Table1453" ref="A14:I25" totalsRowShown="0" headerRowDxfId="216" dataDxfId="215" tableBorderDxfId="214">
  <tableColumns count="9">
    <tableColumn id="1" xr3:uid="{00000000-0010-0000-3400-000001000000}" name="Revenue or Expense Category" dataDxfId="213"/>
    <tableColumn id="3" xr3:uid="{00000000-0010-0000-3400-000003000000}" name="All Prior Fiscal Years" dataDxfId="212"/>
    <tableColumn id="4" xr3:uid="{00000000-0010-0000-3400-000004000000}" name="Fiscal Year 2019" dataDxfId="211"/>
    <tableColumn id="5" xr3:uid="{00000000-0010-0000-3400-000005000000}" name="Fiscal Year 2020" dataDxfId="210"/>
    <tableColumn id="6" xr3:uid="{00000000-0010-0000-3400-000006000000}" name="Fiscal Year 2021" dataDxfId="209"/>
    <tableColumn id="7" xr3:uid="{00000000-0010-0000-3400-000007000000}" name="Fiscal Year 2022" dataDxfId="208"/>
    <tableColumn id="8" xr3:uid="{00000000-0010-0000-3400-000008000000}" name="Fiscal Year 2023" dataDxfId="207"/>
    <tableColumn id="9" xr3:uid="{00000000-0010-0000-3400-000009000000}" name="Fiscal Year  _x000a_2024 &amp; Future" dataDxfId="206"/>
    <tableColumn id="10" xr3:uid="{00000000-0010-0000-3400-00000A000000}" name="Total Revenue" dataDxfId="205">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5000000}" name="Table1454" displayName="Table1454" ref="A14:I25" totalsRowShown="0" headerRowDxfId="204" dataDxfId="203" tableBorderDxfId="202">
  <tableColumns count="9">
    <tableColumn id="1" xr3:uid="{00000000-0010-0000-3500-000001000000}" name="Revenue or Expense Category" dataDxfId="201"/>
    <tableColumn id="3" xr3:uid="{00000000-0010-0000-3500-000003000000}" name="All Prior Fiscal Years" dataDxfId="200"/>
    <tableColumn id="4" xr3:uid="{00000000-0010-0000-3500-000004000000}" name="Fiscal Year 2019" dataDxfId="199"/>
    <tableColumn id="5" xr3:uid="{00000000-0010-0000-3500-000005000000}" name="Fiscal Year 2020" dataDxfId="198"/>
    <tableColumn id="6" xr3:uid="{00000000-0010-0000-3500-000006000000}" name="Fiscal Year 2021" dataDxfId="197"/>
    <tableColumn id="7" xr3:uid="{00000000-0010-0000-3500-000007000000}" name="Fiscal Year 2022" dataDxfId="196"/>
    <tableColumn id="8" xr3:uid="{00000000-0010-0000-3500-000008000000}" name="Fiscal Year 2023" dataDxfId="195"/>
    <tableColumn id="9" xr3:uid="{00000000-0010-0000-3500-000009000000}" name="Fiscal Year  _x000a_2024 &amp; Future" dataDxfId="194"/>
    <tableColumn id="10" xr3:uid="{00000000-0010-0000-3500-00000A000000}" name="Total Revenue" dataDxfId="193">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2CFBB65A-C6B0-4BAF-B5B4-AB5D7CDAE63D}" name="Table145515" displayName="Table145515" ref="A14:I25" totalsRowShown="0" headerRowDxfId="192" dataDxfId="190" headerRowBorderDxfId="191" tableBorderDxfId="189">
  <tableColumns count="9">
    <tableColumn id="1" xr3:uid="{077D44A3-F8EF-4D96-A0EA-193548C15BBC}" name="Revenue or Expense Category" dataDxfId="188"/>
    <tableColumn id="3" xr3:uid="{CFBD8D0E-3545-4830-ACEA-23E90126603E}" name="All Prior Fiscal Years" dataDxfId="187"/>
    <tableColumn id="4" xr3:uid="{D52B56FC-4E75-4193-85DE-4D188CD0CA45}" name="Fiscal Year 2019" dataDxfId="186"/>
    <tableColumn id="5" xr3:uid="{CA48C5AE-E5F9-4B7C-9F86-800AC452B41B}" name="Fiscal Year 2020" dataDxfId="185"/>
    <tableColumn id="6" xr3:uid="{A06EA9D2-D6E4-479C-9B3D-79195459CF35}" name="Fiscal Year 2021" dataDxfId="184"/>
    <tableColumn id="7" xr3:uid="{75ACC990-82C1-4364-9A3D-86D23EBBC744}" name="Fiscal Year 2022" dataDxfId="183"/>
    <tableColumn id="8" xr3:uid="{E5FACD54-166D-4AEC-8C21-B07C7C2729BD}" name="Fiscal Year 2023" dataDxfId="182"/>
    <tableColumn id="9" xr3:uid="{F0258E27-110A-40B7-9E45-6A27595B4B71}" name="Fiscal Year  _x000a_2024 &amp; Future" dataDxfId="181"/>
    <tableColumn id="10" xr3:uid="{9EB4205A-9E25-4D78-9279-C03E994E8796}" name="Total Revenue" dataDxfId="18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147" displayName="Table147" ref="A14:I25" totalsRowShown="0" headerRowDxfId="832" dataDxfId="831" tableBorderDxfId="830">
  <tableColumns count="9">
    <tableColumn id="1" xr3:uid="{00000000-0010-0000-0600-000001000000}" name="Revenue or Expense Category" dataDxfId="829"/>
    <tableColumn id="3" xr3:uid="{00000000-0010-0000-0600-000003000000}" name="All Prior Fiscal Years" dataDxfId="828"/>
    <tableColumn id="4" xr3:uid="{00000000-0010-0000-0600-000004000000}" name="Fiscal Year 2019" dataDxfId="827"/>
    <tableColumn id="5" xr3:uid="{00000000-0010-0000-0600-000005000000}" name="Fiscal Year 2020" dataDxfId="826"/>
    <tableColumn id="6" xr3:uid="{00000000-0010-0000-0600-000006000000}" name="Fiscal Year 2021" dataDxfId="825"/>
    <tableColumn id="7" xr3:uid="{00000000-0010-0000-0600-000007000000}" name="Fiscal Year 2022" dataDxfId="824"/>
    <tableColumn id="8" xr3:uid="{00000000-0010-0000-0600-000008000000}" name="Fiscal Year 2023" dataDxfId="823"/>
    <tableColumn id="9" xr3:uid="{00000000-0010-0000-0600-000009000000}" name="Fiscal Year  _x000a_2024 &amp; Future" dataDxfId="822"/>
    <tableColumn id="10" xr3:uid="{00000000-0010-0000-0600-00000A000000}" name="Total Revenue" dataDxfId="821">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6000000}" name="Table1455" displayName="Table1455" ref="A14:I25" totalsRowShown="0" headerRowDxfId="179" dataDxfId="178" tableBorderDxfId="177">
  <tableColumns count="9">
    <tableColumn id="1" xr3:uid="{00000000-0010-0000-3600-000001000000}" name="Revenue or Expense Category" dataDxfId="176"/>
    <tableColumn id="3" xr3:uid="{00000000-0010-0000-3600-000003000000}" name="All Prior Fiscal Years" dataDxfId="175"/>
    <tableColumn id="4" xr3:uid="{00000000-0010-0000-3600-000004000000}" name="Fiscal Year 2019" dataDxfId="174"/>
    <tableColumn id="5" xr3:uid="{00000000-0010-0000-3600-000005000000}" name="Fiscal Year 2020" dataDxfId="173"/>
    <tableColumn id="6" xr3:uid="{00000000-0010-0000-3600-000006000000}" name="Fiscal Year 2021" dataDxfId="172"/>
    <tableColumn id="7" xr3:uid="{00000000-0010-0000-3600-000007000000}" name="Fiscal Year 2022" dataDxfId="171"/>
    <tableColumn id="8" xr3:uid="{00000000-0010-0000-3600-000008000000}" name="Fiscal Year 2023" dataDxfId="170"/>
    <tableColumn id="9" xr3:uid="{00000000-0010-0000-3600-000009000000}" name="Fiscal Year  _x000a_2024 &amp; Future" dataDxfId="169"/>
    <tableColumn id="10" xr3:uid="{00000000-0010-0000-3600-00000A000000}" name="Total Revenue" dataDxfId="16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8000000}" name="Table1457" displayName="Table1457" ref="A14:I25" totalsRowShown="0" headerRowDxfId="167" dataDxfId="166" tableBorderDxfId="165">
  <tableColumns count="9">
    <tableColumn id="1" xr3:uid="{00000000-0010-0000-3800-000001000000}" name="Revenue or Expense Category" dataDxfId="164"/>
    <tableColumn id="3" xr3:uid="{00000000-0010-0000-3800-000003000000}" name="All Prior Fiscal Years" dataDxfId="163"/>
    <tableColumn id="4" xr3:uid="{00000000-0010-0000-3800-000004000000}" name="Fiscal Year 2019" dataDxfId="162"/>
    <tableColumn id="5" xr3:uid="{00000000-0010-0000-3800-000005000000}" name="Fiscal Year 2020" dataDxfId="161"/>
    <tableColumn id="6" xr3:uid="{00000000-0010-0000-3800-000006000000}" name="Fiscal Year 2021" dataDxfId="160"/>
    <tableColumn id="7" xr3:uid="{00000000-0010-0000-3800-000007000000}" name="Fiscal Year 2022" dataDxfId="159"/>
    <tableColumn id="8" xr3:uid="{00000000-0010-0000-3800-000008000000}" name="Fiscal Year 2023" dataDxfId="158"/>
    <tableColumn id="9" xr3:uid="{00000000-0010-0000-3800-000009000000}" name="Fiscal Year  _x000a_2024 &amp; Future" dataDxfId="157"/>
    <tableColumn id="10" xr3:uid="{00000000-0010-0000-3800-00000A000000}" name="Total Revenue" dataDxfId="15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72699F0F-249A-4752-AB5E-2BE0B8D6E9AF}" name="Table14551516" displayName="Table14551516" ref="A14:I25" totalsRowShown="0" headerRowDxfId="155" dataDxfId="154" tableBorderDxfId="153">
  <tableColumns count="9">
    <tableColumn id="1" xr3:uid="{C2F704F8-C085-4E01-8554-BC6E3EAF8820}" name="Revenue or Expense Category" dataDxfId="152"/>
    <tableColumn id="3" xr3:uid="{D481B6EF-D4CF-4AFC-BF64-32BDB8E933F2}" name="All Prior Fiscal Years" dataDxfId="151"/>
    <tableColumn id="4" xr3:uid="{7176847E-3D7C-4430-BD85-2A383C93AFA6}" name="Fiscal Year 2019" dataDxfId="150"/>
    <tableColumn id="5" xr3:uid="{636269E7-4056-442C-AE1B-F5131B72B583}" name="Fiscal Year 2020" dataDxfId="149"/>
    <tableColumn id="6" xr3:uid="{A9205E14-3690-46ED-BC85-079FB86FC926}" name="Fiscal Year 2021" dataDxfId="148"/>
    <tableColumn id="7" xr3:uid="{243C35E2-08C8-43E4-8435-529A6C4D34F7}" name="Fiscal Year 2022" dataDxfId="147"/>
    <tableColumn id="8" xr3:uid="{845D2CA9-2B0E-4BAB-B1FB-5468CEBFC8B4}" name="Fiscal Year 2023" dataDxfId="146"/>
    <tableColumn id="9" xr3:uid="{0F0E3BB8-C566-4DC5-9CD2-F209CAF3CF25}" name="Fiscal Year  _x000a_2024 &amp; Future" dataDxfId="145"/>
    <tableColumn id="10" xr3:uid="{E25E111E-2B60-4454-A6D0-28CB1BB75BAE}" name="Total Revenue" dataDxfId="14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9000000}" name="Table1458" displayName="Table1458" ref="A14:I25" totalsRowShown="0" headerRowDxfId="143" dataDxfId="142" tableBorderDxfId="141">
  <tableColumns count="9">
    <tableColumn id="1" xr3:uid="{00000000-0010-0000-3900-000001000000}" name="Revenue or Expense Category" dataDxfId="140"/>
    <tableColumn id="3" xr3:uid="{00000000-0010-0000-3900-000003000000}" name="All Prior Fiscal Years" dataDxfId="139"/>
    <tableColumn id="4" xr3:uid="{00000000-0010-0000-3900-000004000000}" name="Fiscal Year 2019" dataDxfId="138"/>
    <tableColumn id="5" xr3:uid="{00000000-0010-0000-3900-000005000000}" name="Fiscal Year 2020" dataDxfId="137"/>
    <tableColumn id="6" xr3:uid="{00000000-0010-0000-3900-000006000000}" name="Fiscal Year 2021" dataDxfId="136"/>
    <tableColumn id="7" xr3:uid="{00000000-0010-0000-3900-000007000000}" name="Fiscal Year 2022" dataDxfId="135"/>
    <tableColumn id="8" xr3:uid="{00000000-0010-0000-3900-000008000000}" name="Fiscal Year 2023" dataDxfId="134"/>
    <tableColumn id="9" xr3:uid="{00000000-0010-0000-3900-000009000000}" name="Fiscal Year  _x000a_2024 &amp; Future" dataDxfId="133"/>
    <tableColumn id="10" xr3:uid="{00000000-0010-0000-3900-00000A000000}" name="Total Revenue" dataDxfId="13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7000000}" name="Table1456" displayName="Table1456" ref="A14:I25" totalsRowShown="0" headerRowDxfId="131" dataDxfId="130" tableBorderDxfId="129">
  <tableColumns count="9">
    <tableColumn id="1" xr3:uid="{00000000-0010-0000-3700-000001000000}" name="Revenue or Expense Category" dataDxfId="128"/>
    <tableColumn id="3" xr3:uid="{00000000-0010-0000-3700-000003000000}" name="All Prior Fiscal Years" dataDxfId="127"/>
    <tableColumn id="4" xr3:uid="{00000000-0010-0000-3700-000004000000}" name="Fiscal Year 2019" dataDxfId="126"/>
    <tableColumn id="5" xr3:uid="{00000000-0010-0000-3700-000005000000}" name="Fiscal Year 2020" dataDxfId="125"/>
    <tableColumn id="6" xr3:uid="{00000000-0010-0000-3700-000006000000}" name="Fiscal Year 2021" dataDxfId="124"/>
    <tableColumn id="7" xr3:uid="{00000000-0010-0000-3700-000007000000}" name="Fiscal Year 2022" dataDxfId="123"/>
    <tableColumn id="8" xr3:uid="{00000000-0010-0000-3700-000008000000}" name="Fiscal Year 2023" dataDxfId="122"/>
    <tableColumn id="9" xr3:uid="{00000000-0010-0000-3700-000009000000}" name="Fiscal Year  _x000a_2024 &amp; Future" dataDxfId="121"/>
    <tableColumn id="10" xr3:uid="{00000000-0010-0000-3700-00000A000000}" name="Total Revenue" dataDxfId="12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A000000}" name="Table1459" displayName="Table1459" ref="A14:I25" totalsRowShown="0" headerRowDxfId="119" dataDxfId="118" tableBorderDxfId="117">
  <tableColumns count="9">
    <tableColumn id="1" xr3:uid="{00000000-0010-0000-3A00-000001000000}" name="Revenue or Expense Category" dataDxfId="116"/>
    <tableColumn id="3" xr3:uid="{00000000-0010-0000-3A00-000003000000}" name="All Prior Fiscal Years" dataDxfId="115"/>
    <tableColumn id="4" xr3:uid="{00000000-0010-0000-3A00-000004000000}" name="Fiscal Year 2019" dataDxfId="114"/>
    <tableColumn id="5" xr3:uid="{00000000-0010-0000-3A00-000005000000}" name="Fiscal Year 2020" dataDxfId="113"/>
    <tableColumn id="6" xr3:uid="{00000000-0010-0000-3A00-000006000000}" name="Fiscal Year 2021" dataDxfId="112"/>
    <tableColumn id="7" xr3:uid="{00000000-0010-0000-3A00-000007000000}" name="Fiscal Year 2022" dataDxfId="111"/>
    <tableColumn id="8" xr3:uid="{00000000-0010-0000-3A00-000008000000}" name="Fiscal Year 2023" dataDxfId="110"/>
    <tableColumn id="9" xr3:uid="{00000000-0010-0000-3A00-000009000000}" name="Fiscal Year  _x000a_2024 &amp; Future" dataDxfId="109"/>
    <tableColumn id="10" xr3:uid="{00000000-0010-0000-3A00-00000A000000}" name="Total Revenue" dataDxfId="10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B000000}" name="Table1460" displayName="Table1460" ref="A14:I25" totalsRowShown="0" headerRowDxfId="107" dataDxfId="106" tableBorderDxfId="105">
  <tableColumns count="9">
    <tableColumn id="1" xr3:uid="{00000000-0010-0000-3B00-000001000000}" name="Revenue or Expense Category" dataDxfId="104"/>
    <tableColumn id="3" xr3:uid="{00000000-0010-0000-3B00-000003000000}" name="All Prior Fiscal Years" dataDxfId="103"/>
    <tableColumn id="4" xr3:uid="{00000000-0010-0000-3B00-000004000000}" name="Fiscal Year 2019" dataDxfId="102"/>
    <tableColumn id="5" xr3:uid="{00000000-0010-0000-3B00-000005000000}" name="Fiscal Year 2020" dataDxfId="101"/>
    <tableColumn id="6" xr3:uid="{00000000-0010-0000-3B00-000006000000}" name="Fiscal Year 2021" dataDxfId="100"/>
    <tableColumn id="7" xr3:uid="{00000000-0010-0000-3B00-000007000000}" name="Fiscal Year 2022" dataDxfId="99"/>
    <tableColumn id="8" xr3:uid="{00000000-0010-0000-3B00-000008000000}" name="Fiscal Year 2023" dataDxfId="98"/>
    <tableColumn id="9" xr3:uid="{00000000-0010-0000-3B00-000009000000}" name="Fiscal Year  _x000a_2024 &amp; Future" dataDxfId="97"/>
    <tableColumn id="10" xr3:uid="{00000000-0010-0000-3B00-00000A000000}" name="Total Revenue" dataDxfId="9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C000000}" name="Table1461" displayName="Table1461" ref="A14:I25" totalsRowShown="0" headerRowDxfId="95" dataDxfId="94" tableBorderDxfId="93">
  <tableColumns count="9">
    <tableColumn id="1" xr3:uid="{00000000-0010-0000-3C00-000001000000}" name="Revenue or Expense Category" dataDxfId="92"/>
    <tableColumn id="3" xr3:uid="{00000000-0010-0000-3C00-000003000000}" name="All Prior Fiscal Years" dataDxfId="91"/>
    <tableColumn id="4" xr3:uid="{00000000-0010-0000-3C00-000004000000}" name="Fiscal Year 2019" dataDxfId="90"/>
    <tableColumn id="5" xr3:uid="{00000000-0010-0000-3C00-000005000000}" name="Fiscal Year 2020" dataDxfId="89"/>
    <tableColumn id="6" xr3:uid="{00000000-0010-0000-3C00-000006000000}" name="Fiscal Year 2021" dataDxfId="88"/>
    <tableColumn id="7" xr3:uid="{00000000-0010-0000-3C00-000007000000}" name="Fiscal Year 2022" dataDxfId="87"/>
    <tableColumn id="8" xr3:uid="{00000000-0010-0000-3C00-000008000000}" name="Fiscal Year 2023" dataDxfId="86"/>
    <tableColumn id="9" xr3:uid="{00000000-0010-0000-3C00-000009000000}" name="Fiscal Year  _x000a_2024 &amp; Future" dataDxfId="85"/>
    <tableColumn id="10" xr3:uid="{00000000-0010-0000-3C00-00000A000000}" name="Total Revenue" dataDxfId="8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D000000}" name="Table1462" displayName="Table1462" ref="A14:I25" totalsRowShown="0" headerRowDxfId="83" dataDxfId="82" tableBorderDxfId="81">
  <tableColumns count="9">
    <tableColumn id="1" xr3:uid="{00000000-0010-0000-3D00-000001000000}" name="Revenue or Expense Category" dataDxfId="80"/>
    <tableColumn id="3" xr3:uid="{00000000-0010-0000-3D00-000003000000}" name="All Prior Fiscal Years" dataDxfId="79"/>
    <tableColumn id="4" xr3:uid="{00000000-0010-0000-3D00-000004000000}" name="Fiscal Year 2019" dataDxfId="78"/>
    <tableColumn id="5" xr3:uid="{00000000-0010-0000-3D00-000005000000}" name="Fiscal Year 2020" dataDxfId="77"/>
    <tableColumn id="6" xr3:uid="{00000000-0010-0000-3D00-000006000000}" name="Fiscal Year 2021" dataDxfId="76"/>
    <tableColumn id="7" xr3:uid="{00000000-0010-0000-3D00-000007000000}" name="Fiscal Year 2022" dataDxfId="75"/>
    <tableColumn id="8" xr3:uid="{00000000-0010-0000-3D00-000008000000}" name="Fiscal Year 2023" dataDxfId="74"/>
    <tableColumn id="9" xr3:uid="{00000000-0010-0000-3D00-000009000000}" name="Fiscal Year  _x000a_2024 &amp; Future" dataDxfId="73"/>
    <tableColumn id="10" xr3:uid="{00000000-0010-0000-3D00-00000A000000}" name="Total Revenue" dataDxfId="7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E000000}" name="Table1463" displayName="Table1463" ref="A14:I25" totalsRowShown="0" headerRowDxfId="71" dataDxfId="70" tableBorderDxfId="69">
  <tableColumns count="9">
    <tableColumn id="1" xr3:uid="{00000000-0010-0000-3E00-000001000000}" name="Revenue or Expense Category" dataDxfId="68"/>
    <tableColumn id="3" xr3:uid="{00000000-0010-0000-3E00-000003000000}" name="All Prior Fiscal Years" dataDxfId="67"/>
    <tableColumn id="4" xr3:uid="{00000000-0010-0000-3E00-000004000000}" name="Fiscal Year 2019" dataDxfId="66"/>
    <tableColumn id="5" xr3:uid="{00000000-0010-0000-3E00-000005000000}" name="Fiscal Year 2020" dataDxfId="65"/>
    <tableColumn id="6" xr3:uid="{00000000-0010-0000-3E00-000006000000}" name="Fiscal Year 2021" dataDxfId="64"/>
    <tableColumn id="7" xr3:uid="{00000000-0010-0000-3E00-000007000000}" name="Fiscal Year 2022" dataDxfId="63"/>
    <tableColumn id="8" xr3:uid="{00000000-0010-0000-3E00-000008000000}" name="Fiscal Year 2023" dataDxfId="62"/>
    <tableColumn id="9" xr3:uid="{00000000-0010-0000-3E00-000009000000}" name="Fiscal Year  _x000a_2024 &amp; Future" dataDxfId="61"/>
    <tableColumn id="10" xr3:uid="{00000000-0010-0000-3E00-00000A000000}" name="Total Revenue" dataDxfId="6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C3356E6D-C8DE-4212-8A66-39AF7590EC61}" name="Table14178" displayName="Table14178" ref="A14:I25" totalsRowShown="0" headerRowDxfId="820" dataDxfId="818" headerRowBorderDxfId="819" tableBorderDxfId="817">
  <tableColumns count="9">
    <tableColumn id="1" xr3:uid="{301C5A77-8DDD-4B9C-8E88-FD6ADE6E6DBA}" name="Revenue or Expense Category" dataDxfId="816"/>
    <tableColumn id="3" xr3:uid="{EDDC76F0-8094-4039-BC5E-19757B915734}" name="All Prior Fiscal Years" dataDxfId="815"/>
    <tableColumn id="4" xr3:uid="{FA62DAEE-DED6-46FA-8332-6F41B5908F96}" name="Fiscal Year 2019" dataDxfId="814"/>
    <tableColumn id="5" xr3:uid="{BE16D91E-42F2-462B-8942-F8701CBE09C1}" name="Fiscal Year 2020" dataDxfId="813"/>
    <tableColumn id="6" xr3:uid="{E07287BE-A13F-46BF-A85B-D9CF00BB554B}" name="Fiscal Year 2021" dataDxfId="812"/>
    <tableColumn id="7" xr3:uid="{A015288D-444B-4E03-9A00-E5D6E25BA0B0}" name="Fiscal Year 2022" dataDxfId="811"/>
    <tableColumn id="8" xr3:uid="{BD09CA16-155C-4C30-B1FE-3AEE61B50A97}" name="Fiscal Year 2023" dataDxfId="810"/>
    <tableColumn id="9" xr3:uid="{338EEB9F-B373-4DED-B5C8-FC9ABE44D2DB}" name="Fiscal Year  _x000a_2024 &amp; Future" dataDxfId="809"/>
    <tableColumn id="10" xr3:uid="{6C91D134-4C15-4FD8-95CF-4BECCC0FD0CD}" name="Total Revenue" dataDxfId="80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F000000}" name="Table1464" displayName="Table1464" ref="A14:I25" totalsRowShown="0" headerRowDxfId="59" dataDxfId="58" tableBorderDxfId="57">
  <tableColumns count="9">
    <tableColumn id="1" xr3:uid="{00000000-0010-0000-3F00-000001000000}" name="Revenue or Expense Category" dataDxfId="56"/>
    <tableColumn id="3" xr3:uid="{00000000-0010-0000-3F00-000003000000}" name="All Prior Fiscal Years" dataDxfId="55"/>
    <tableColumn id="4" xr3:uid="{00000000-0010-0000-3F00-000004000000}" name="Fiscal Year 2019" dataDxfId="54"/>
    <tableColumn id="5" xr3:uid="{00000000-0010-0000-3F00-000005000000}" name="Fiscal Year 2020" dataDxfId="53"/>
    <tableColumn id="6" xr3:uid="{00000000-0010-0000-3F00-000006000000}" name="Fiscal Year 2021" dataDxfId="52"/>
    <tableColumn id="7" xr3:uid="{00000000-0010-0000-3F00-000007000000}" name="Fiscal Year 2022" dataDxfId="51"/>
    <tableColumn id="8" xr3:uid="{00000000-0010-0000-3F00-000008000000}" name="Fiscal Year 2023" dataDxfId="50"/>
    <tableColumn id="9" xr3:uid="{00000000-0010-0000-3F00-000009000000}" name="Fiscal Year  _x000a_2024 &amp; Future" dataDxfId="49"/>
    <tableColumn id="10" xr3:uid="{00000000-0010-0000-3F00-00000A000000}" name="Total Revenue" dataDxfId="48">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0000000}" name="Table1465" displayName="Table1465" ref="A14:I25" totalsRowShown="0" headerRowDxfId="47" dataDxfId="46" tableBorderDxfId="45">
  <tableColumns count="9">
    <tableColumn id="1" xr3:uid="{00000000-0010-0000-4000-000001000000}" name="Revenue or Expense Category" dataDxfId="44"/>
    <tableColumn id="3" xr3:uid="{00000000-0010-0000-4000-000003000000}" name="All Prior Fiscal Years" dataDxfId="43"/>
    <tableColumn id="4" xr3:uid="{00000000-0010-0000-4000-000004000000}" name="Fiscal Year 2019" dataDxfId="42"/>
    <tableColumn id="5" xr3:uid="{00000000-0010-0000-4000-000005000000}" name="Fiscal Year 2020" dataDxfId="41"/>
    <tableColumn id="6" xr3:uid="{00000000-0010-0000-4000-000006000000}" name="Fiscal Year 2021" dataDxfId="40"/>
    <tableColumn id="7" xr3:uid="{00000000-0010-0000-4000-000007000000}" name="Fiscal Year 2022" dataDxfId="39"/>
    <tableColumn id="8" xr3:uid="{00000000-0010-0000-4000-000008000000}" name="Fiscal Year 2023" dataDxfId="38"/>
    <tableColumn id="9" xr3:uid="{00000000-0010-0000-4000-000009000000}" name="Fiscal Year  _x000a_2024 &amp; Future" dataDxfId="37"/>
    <tableColumn id="10" xr3:uid="{00000000-0010-0000-4000-00000A000000}" name="Total Revenue" dataDxfId="3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1000000}" name="Table1466" displayName="Table1466" ref="A14:I25" totalsRowShown="0" headerRowDxfId="35" dataDxfId="34" tableBorderDxfId="33">
  <tableColumns count="9">
    <tableColumn id="1" xr3:uid="{00000000-0010-0000-4100-000001000000}" name="Revenue or Expense Category" dataDxfId="32"/>
    <tableColumn id="3" xr3:uid="{00000000-0010-0000-4100-000003000000}" name="All Prior Fiscal Years" dataDxfId="31"/>
    <tableColumn id="4" xr3:uid="{00000000-0010-0000-4100-000004000000}" name="Fiscal Year 2019" dataDxfId="30"/>
    <tableColumn id="5" xr3:uid="{00000000-0010-0000-4100-000005000000}" name="Fiscal Year 2020" dataDxfId="29"/>
    <tableColumn id="6" xr3:uid="{00000000-0010-0000-4100-000006000000}" name="Fiscal Year 2021" dataDxfId="28"/>
    <tableColumn id="7" xr3:uid="{00000000-0010-0000-4100-000007000000}" name="Fiscal Year 2022" dataDxfId="27"/>
    <tableColumn id="8" xr3:uid="{00000000-0010-0000-4100-000008000000}" name="Fiscal Year 2023" dataDxfId="26"/>
    <tableColumn id="9" xr3:uid="{00000000-0010-0000-4100-000009000000}" name="Fiscal Year  _x000a_2024 &amp; Future" dataDxfId="25"/>
    <tableColumn id="10" xr3:uid="{00000000-0010-0000-4100-00000A000000}" name="Total Revenue" dataDxfId="2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2000000}" name="Table1467" displayName="Table1467" ref="A14:I25" totalsRowShown="0" headerRowDxfId="23" dataDxfId="22" tableBorderDxfId="21">
  <tableColumns count="9">
    <tableColumn id="1" xr3:uid="{00000000-0010-0000-4200-000001000000}" name="Revenue or Expense Category" dataDxfId="20"/>
    <tableColumn id="3" xr3:uid="{00000000-0010-0000-4200-000003000000}" name="All Prior Fiscal Years" dataDxfId="19"/>
    <tableColumn id="4" xr3:uid="{00000000-0010-0000-4200-000004000000}" name="Fiscal Year 2019" dataDxfId="18"/>
    <tableColumn id="5" xr3:uid="{00000000-0010-0000-4200-000005000000}" name="Fiscal Year 2020" dataDxfId="17"/>
    <tableColumn id="6" xr3:uid="{00000000-0010-0000-4200-000006000000}" name="Fiscal Year 2021" dataDxfId="16"/>
    <tableColumn id="7" xr3:uid="{00000000-0010-0000-4200-000007000000}" name="Fiscal Year 2022" dataDxfId="15"/>
    <tableColumn id="8" xr3:uid="{00000000-0010-0000-4200-000008000000}" name="Fiscal Year 2023" dataDxfId="14"/>
    <tableColumn id="9" xr3:uid="{00000000-0010-0000-4200-000009000000}" name="Fiscal Year  _x000a_2024 &amp; Future" dataDxfId="13"/>
    <tableColumn id="10" xr3:uid="{00000000-0010-0000-4200-00000A000000}" name="Total Revenue" dataDxfId="12">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3000000}" name="Table1468" displayName="Table1468" ref="A14:I25" totalsRowShown="0" headerRowDxfId="11" dataDxfId="10" tableBorderDxfId="9">
  <tableColumns count="9">
    <tableColumn id="1" xr3:uid="{00000000-0010-0000-4300-000001000000}" name="Revenue or Expense Category" dataDxfId="8"/>
    <tableColumn id="3" xr3:uid="{00000000-0010-0000-4300-000003000000}" name="All Prior Fiscal Years" dataDxfId="7"/>
    <tableColumn id="4" xr3:uid="{00000000-0010-0000-4300-000004000000}" name="Fiscal Year 2019" dataDxfId="6"/>
    <tableColumn id="5" xr3:uid="{00000000-0010-0000-4300-000005000000}" name="Fiscal Year 2020" dataDxfId="5"/>
    <tableColumn id="6" xr3:uid="{00000000-0010-0000-4300-000006000000}" name="Fiscal Year 2021" dataDxfId="4"/>
    <tableColumn id="7" xr3:uid="{00000000-0010-0000-4300-000007000000}" name="Fiscal Year 2022" dataDxfId="3"/>
    <tableColumn id="8" xr3:uid="{00000000-0010-0000-4300-000008000000}" name="Fiscal Year 2023" dataDxfId="2"/>
    <tableColumn id="9" xr3:uid="{00000000-0010-0000-4300-000009000000}" name="Fiscal Year  _x000a_2024 &amp; Future" dataDxfId="1"/>
    <tableColumn id="10" xr3:uid="{00000000-0010-0000-4300-00000A000000}" name="Total Revenue" dataDxfId="0">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148" displayName="Table148" ref="A14:I25" totalsRowShown="0" headerRowDxfId="807" dataDxfId="806" tableBorderDxfId="805">
  <tableColumns count="9">
    <tableColumn id="1" xr3:uid="{00000000-0010-0000-0700-000001000000}" name="Revenue or Expense Category" dataDxfId="804"/>
    <tableColumn id="3" xr3:uid="{00000000-0010-0000-0700-000003000000}" name="All Prior Fiscal Years" dataDxfId="803"/>
    <tableColumn id="4" xr3:uid="{00000000-0010-0000-0700-000004000000}" name="Fiscal Year 2019" dataDxfId="802"/>
    <tableColumn id="5" xr3:uid="{00000000-0010-0000-0700-000005000000}" name="Fiscal Year 2020" dataDxfId="801"/>
    <tableColumn id="6" xr3:uid="{00000000-0010-0000-0700-000006000000}" name="Fiscal Year 2021" dataDxfId="800"/>
    <tableColumn id="7" xr3:uid="{00000000-0010-0000-0700-000007000000}" name="Fiscal Year 2022" dataDxfId="799"/>
    <tableColumn id="8" xr3:uid="{00000000-0010-0000-0700-000008000000}" name="Fiscal Year 2023" dataDxfId="798"/>
    <tableColumn id="9" xr3:uid="{00000000-0010-0000-0700-000009000000}" name="Fiscal Year  _x000a_2024 &amp; Future" dataDxfId="797"/>
    <tableColumn id="10" xr3:uid="{00000000-0010-0000-0700-00000A000000}" name="Total Revenue" dataDxfId="796">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149" displayName="Table149" ref="A14:I25" totalsRowShown="0" headerRowDxfId="795" dataDxfId="794" tableBorderDxfId="793">
  <tableColumns count="9">
    <tableColumn id="1" xr3:uid="{00000000-0010-0000-0800-000001000000}" name="Revenue or Expense Category" dataDxfId="792"/>
    <tableColumn id="3" xr3:uid="{00000000-0010-0000-0800-000003000000}" name="All Prior Fiscal Years" dataDxfId="791"/>
    <tableColumn id="4" xr3:uid="{00000000-0010-0000-0800-000004000000}" name="Fiscal Year 2019" dataDxfId="790"/>
    <tableColumn id="5" xr3:uid="{00000000-0010-0000-0800-000005000000}" name="Fiscal Year 2020" dataDxfId="789"/>
    <tableColumn id="6" xr3:uid="{00000000-0010-0000-0800-000006000000}" name="Fiscal Year 2021" dataDxfId="788"/>
    <tableColumn id="7" xr3:uid="{00000000-0010-0000-0800-000007000000}" name="Fiscal Year 2022" dataDxfId="787"/>
    <tableColumn id="8" xr3:uid="{00000000-0010-0000-0800-000008000000}" name="Fiscal Year 2023" dataDxfId="786"/>
    <tableColumn id="9" xr3:uid="{00000000-0010-0000-0800-000009000000}" name="Fiscal Year  _x000a_2024 &amp; Future" dataDxfId="785"/>
    <tableColumn id="10" xr3:uid="{00000000-0010-0000-0800-00000A000000}" name="Total Revenue" dataDxfId="784">
      <calculatedColumnFormula>SUM(B15:H15)</calculatedColumnFormula>
    </tableColumn>
  </tableColumns>
  <tableStyleInfo showFirstColumn="0" showLastColumn="0" showRowStripes="1" showColumnStripes="0"/>
  <extLst>
    <ext xmlns:x14="http://schemas.microsoft.com/office/spreadsheetml/2009/9/main" uri="{504A1905-F514-4f6f-8877-14C23A59335A}">
      <x14:table altText="Capital Improvement Project Table" altTextSummary="This tables describes revenues and expenditures associated with this Capital projec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74.xml"/><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tabSelected="1"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s="23" customFormat="1" ht="15.75" x14ac:dyDescent="0.25">
      <c r="A2" s="25" t="s">
        <v>215</v>
      </c>
      <c r="B2" s="6"/>
      <c r="C2" s="6"/>
      <c r="D2" s="6"/>
      <c r="E2" s="21"/>
      <c r="F2" s="22"/>
      <c r="G2" s="22"/>
      <c r="H2" s="22"/>
      <c r="I2" s="22"/>
    </row>
    <row r="3" spans="1:12" s="23" customFormat="1" ht="15.75" x14ac:dyDescent="0.25">
      <c r="A3" s="24" t="s">
        <v>216</v>
      </c>
      <c r="B3" s="20"/>
      <c r="C3" s="20"/>
      <c r="D3" s="21"/>
      <c r="E3" s="20"/>
      <c r="F3" s="22"/>
      <c r="G3" s="22"/>
      <c r="H3" s="22"/>
      <c r="I3" s="22"/>
    </row>
    <row r="4" spans="1:12" x14ac:dyDescent="0.25">
      <c r="A4" s="5" t="s">
        <v>137</v>
      </c>
      <c r="B4" s="5"/>
      <c r="C4" s="5"/>
      <c r="D4" s="5"/>
      <c r="E4" s="5"/>
      <c r="F4" s="4"/>
      <c r="G4" s="4"/>
      <c r="H4" s="4"/>
      <c r="I4" s="4"/>
    </row>
    <row r="5" spans="1:12" x14ac:dyDescent="0.25">
      <c r="A5" s="19" t="s">
        <v>138</v>
      </c>
      <c r="B5" s="5"/>
      <c r="C5" s="26"/>
      <c r="D5" s="5"/>
      <c r="E5" s="5"/>
      <c r="F5" s="4"/>
      <c r="G5" s="4"/>
      <c r="H5" s="4"/>
      <c r="I5" s="4"/>
    </row>
    <row r="6" spans="1:12" x14ac:dyDescent="0.25">
      <c r="A6" s="5" t="s">
        <v>139</v>
      </c>
      <c r="B6" s="5"/>
      <c r="C6" s="5"/>
      <c r="D6" s="5"/>
      <c r="E6" s="5"/>
      <c r="F6" s="4"/>
      <c r="G6" s="4"/>
      <c r="H6" s="4"/>
      <c r="I6" s="4"/>
    </row>
    <row r="7" spans="1:12" x14ac:dyDescent="0.25">
      <c r="A7" s="6" t="s">
        <v>1</v>
      </c>
      <c r="B7" s="3"/>
      <c r="C7" s="5"/>
      <c r="D7" s="5"/>
      <c r="E7" s="5"/>
      <c r="F7" s="4"/>
      <c r="G7" s="4"/>
      <c r="H7" s="4"/>
      <c r="I7" s="4"/>
    </row>
    <row r="8" spans="1:12" x14ac:dyDescent="0.25">
      <c r="A8" s="41" t="s">
        <v>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45000</v>
      </c>
      <c r="D15" s="9">
        <v>135000</v>
      </c>
      <c r="E15" s="9">
        <v>0</v>
      </c>
      <c r="F15" s="9">
        <v>0</v>
      </c>
      <c r="G15" s="9">
        <v>0</v>
      </c>
      <c r="H15" s="9">
        <v>0</v>
      </c>
      <c r="I15" s="9">
        <f t="shared" ref="I15:I25" si="0">SUM(B15:H15)</f>
        <v>180000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45000</v>
      </c>
      <c r="D20" s="28">
        <f t="shared" si="1"/>
        <v>135000</v>
      </c>
      <c r="E20" s="28">
        <f t="shared" si="1"/>
        <v>0</v>
      </c>
      <c r="F20" s="28">
        <f t="shared" si="1"/>
        <v>0</v>
      </c>
      <c r="G20" s="28">
        <f t="shared" si="1"/>
        <v>0</v>
      </c>
      <c r="H20" s="28">
        <f t="shared" si="1"/>
        <v>0</v>
      </c>
      <c r="I20" s="28">
        <f t="shared" si="0"/>
        <v>180000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45000</v>
      </c>
      <c r="E22" s="9">
        <v>10000</v>
      </c>
      <c r="F22" s="9">
        <v>0</v>
      </c>
      <c r="G22" s="9">
        <v>0</v>
      </c>
      <c r="H22" s="9">
        <v>0</v>
      </c>
      <c r="I22" s="9">
        <f t="shared" si="0"/>
        <v>55000</v>
      </c>
    </row>
    <row r="23" spans="1:12" x14ac:dyDescent="0.25">
      <c r="A23" s="9" t="s">
        <v>23</v>
      </c>
      <c r="B23" s="9">
        <v>0</v>
      </c>
      <c r="C23" s="9">
        <v>0</v>
      </c>
      <c r="D23" s="9">
        <v>0</v>
      </c>
      <c r="E23" s="9">
        <v>125000</v>
      </c>
      <c r="F23" s="9">
        <v>0</v>
      </c>
      <c r="G23" s="9">
        <v>0</v>
      </c>
      <c r="H23" s="9">
        <v>0</v>
      </c>
      <c r="I23" s="9">
        <f t="shared" si="0"/>
        <v>125000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45000</v>
      </c>
      <c r="E25" s="28">
        <f t="shared" si="2"/>
        <v>135000</v>
      </c>
      <c r="F25" s="28">
        <f t="shared" si="2"/>
        <v>0</v>
      </c>
      <c r="G25" s="28">
        <f t="shared" si="2"/>
        <v>0</v>
      </c>
      <c r="H25" s="28">
        <f t="shared" si="2"/>
        <v>0</v>
      </c>
      <c r="I25" s="28">
        <f t="shared" si="0"/>
        <v>180000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13.5" customHeight="1" x14ac:dyDescent="0.25">
      <c r="A29" s="17"/>
      <c r="B29" s="17"/>
      <c r="C29" s="9"/>
      <c r="D29" s="9"/>
      <c r="E29" s="9"/>
      <c r="F29" s="9"/>
      <c r="G29" s="9"/>
      <c r="H29" s="9"/>
      <c r="I29" s="9"/>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8"/>
      <c r="B33" s="18"/>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'S:\!BUDGET 2017\!OLD\[FY 17 Budget Utility Services CIP Projects 4.25.16 entry doc - AFTER SORTING.xlsx]DROPDOWN INFO - DO NOT CHANGE'!#REF!</xm:f>
          </x14:formula1>
          <xm:sqref>A31:B32 A29:B29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3"/>
  <sheetViews>
    <sheetView view="pageBreakPreview" zoomScaleNormal="100" zoomScaleSheetLayoutView="100" workbookViewId="0">
      <selection activeCell="A3" sqref="A3"/>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224</v>
      </c>
      <c r="B3" s="5"/>
      <c r="C3" s="5"/>
      <c r="D3" s="5"/>
      <c r="F3" s="4"/>
      <c r="G3" s="4"/>
      <c r="H3" s="4"/>
      <c r="I3" s="4"/>
    </row>
    <row r="4" spans="1:12" x14ac:dyDescent="0.25">
      <c r="A4" s="5" t="s">
        <v>39</v>
      </c>
      <c r="B4" s="5"/>
      <c r="C4" s="5"/>
      <c r="D4" s="5"/>
      <c r="E4" s="5"/>
      <c r="F4" s="4"/>
      <c r="G4" s="4"/>
      <c r="H4" s="4"/>
      <c r="I4" s="4"/>
    </row>
    <row r="5" spans="1:12" x14ac:dyDescent="0.25">
      <c r="A5" s="5" t="s">
        <v>142</v>
      </c>
      <c r="B5" s="5"/>
      <c r="C5" s="5"/>
      <c r="D5" s="5"/>
      <c r="E5" s="5"/>
      <c r="F5" s="4"/>
      <c r="G5" s="4"/>
      <c r="H5" s="4"/>
      <c r="I5" s="4"/>
    </row>
    <row r="6" spans="1:12" x14ac:dyDescent="0.25">
      <c r="A6" s="5" t="s">
        <v>151</v>
      </c>
      <c r="B6" s="5"/>
      <c r="C6" s="5"/>
      <c r="D6" s="5"/>
      <c r="E6" s="5"/>
      <c r="F6" s="4"/>
      <c r="G6" s="4"/>
      <c r="H6" s="4"/>
      <c r="I6" s="4"/>
    </row>
    <row r="7" spans="1:12" x14ac:dyDescent="0.25">
      <c r="A7" s="6" t="s">
        <v>1</v>
      </c>
      <c r="B7" s="3"/>
      <c r="C7" s="5"/>
      <c r="D7" s="5"/>
      <c r="E7" s="5"/>
      <c r="F7" s="4"/>
      <c r="G7" s="4"/>
      <c r="H7" s="4"/>
      <c r="I7" s="4"/>
    </row>
    <row r="8" spans="1:12" x14ac:dyDescent="0.25">
      <c r="A8" s="41" t="s">
        <v>40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243075</v>
      </c>
      <c r="C15" s="9">
        <v>361000</v>
      </c>
      <c r="D15" s="9">
        <v>0</v>
      </c>
      <c r="E15" s="9">
        <v>0</v>
      </c>
      <c r="F15" s="9">
        <v>0</v>
      </c>
      <c r="G15" s="9">
        <v>0</v>
      </c>
      <c r="H15" s="9">
        <v>0</v>
      </c>
      <c r="I15" s="9">
        <f t="shared" ref="I15:I25" si="0">SUM(B15:H15)</f>
        <v>604075</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243075</v>
      </c>
      <c r="C20" s="28">
        <f t="shared" si="1"/>
        <v>361000</v>
      </c>
      <c r="D20" s="28">
        <f t="shared" si="1"/>
        <v>0</v>
      </c>
      <c r="E20" s="28">
        <f t="shared" si="1"/>
        <v>0</v>
      </c>
      <c r="F20" s="28">
        <f t="shared" si="1"/>
        <v>0</v>
      </c>
      <c r="G20" s="28">
        <f t="shared" si="1"/>
        <v>0</v>
      </c>
      <c r="H20" s="28">
        <f t="shared" si="1"/>
        <v>0</v>
      </c>
      <c r="I20" s="28">
        <f t="shared" si="0"/>
        <v>604075</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36057</v>
      </c>
      <c r="C22" s="9">
        <v>0</v>
      </c>
      <c r="D22" s="9">
        <v>20000</v>
      </c>
      <c r="E22" s="9">
        <v>0</v>
      </c>
      <c r="F22" s="9">
        <v>0</v>
      </c>
      <c r="G22" s="9">
        <v>0</v>
      </c>
      <c r="H22" s="9">
        <v>0</v>
      </c>
      <c r="I22" s="9">
        <f t="shared" si="0"/>
        <v>56057</v>
      </c>
    </row>
    <row r="23" spans="1:12" x14ac:dyDescent="0.25">
      <c r="A23" s="9" t="s">
        <v>23</v>
      </c>
      <c r="B23" s="9">
        <v>207018</v>
      </c>
      <c r="C23" s="9">
        <v>0</v>
      </c>
      <c r="D23" s="9">
        <v>341000</v>
      </c>
      <c r="E23" s="9">
        <v>0</v>
      </c>
      <c r="F23" s="9">
        <v>0</v>
      </c>
      <c r="G23" s="9">
        <v>0</v>
      </c>
      <c r="H23" s="9">
        <v>0</v>
      </c>
      <c r="I23" s="9">
        <f t="shared" si="0"/>
        <v>548018</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243075</v>
      </c>
      <c r="C25" s="28">
        <f t="shared" si="2"/>
        <v>0</v>
      </c>
      <c r="D25" s="28">
        <f t="shared" si="2"/>
        <v>361000</v>
      </c>
      <c r="E25" s="28">
        <f t="shared" si="2"/>
        <v>0</v>
      </c>
      <c r="F25" s="28">
        <f t="shared" si="2"/>
        <v>0</v>
      </c>
      <c r="G25" s="28">
        <f t="shared" si="2"/>
        <v>0</v>
      </c>
      <c r="H25" s="28">
        <f t="shared" si="2"/>
        <v>0</v>
      </c>
      <c r="I25" s="28">
        <f t="shared" si="0"/>
        <v>604075</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view="pageBreakPreview" zoomScaleNormal="100" zoomScaleSheetLayoutView="100" workbookViewId="0">
      <selection activeCell="A3" sqref="A3"/>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225</v>
      </c>
      <c r="B3" s="5"/>
      <c r="C3" s="5"/>
      <c r="D3" s="5"/>
      <c r="F3" s="4"/>
      <c r="G3" s="4"/>
      <c r="H3" s="4"/>
      <c r="I3" s="4"/>
    </row>
    <row r="4" spans="1:12" x14ac:dyDescent="0.25">
      <c r="A4" s="5" t="s">
        <v>41</v>
      </c>
      <c r="B4" s="5"/>
      <c r="C4" s="5"/>
      <c r="D4" s="5"/>
      <c r="E4" s="5"/>
      <c r="F4" s="4"/>
      <c r="G4" s="4"/>
      <c r="H4" s="4"/>
      <c r="I4" s="4"/>
    </row>
    <row r="5" spans="1:12" x14ac:dyDescent="0.25">
      <c r="A5" s="5" t="s">
        <v>142</v>
      </c>
      <c r="B5" s="5"/>
      <c r="C5" s="5"/>
      <c r="D5" s="5"/>
      <c r="E5" s="5"/>
      <c r="F5" s="4"/>
      <c r="G5" s="4"/>
      <c r="H5" s="4"/>
      <c r="I5" s="4"/>
    </row>
    <row r="6" spans="1:12" x14ac:dyDescent="0.25">
      <c r="A6" s="5" t="s">
        <v>152</v>
      </c>
      <c r="B6" s="5"/>
      <c r="C6" s="5"/>
      <c r="D6" s="5"/>
      <c r="E6" s="5"/>
      <c r="F6" s="4"/>
      <c r="G6" s="4"/>
      <c r="H6" s="4"/>
      <c r="I6" s="4"/>
    </row>
    <row r="7" spans="1:12" x14ac:dyDescent="0.25">
      <c r="A7" s="6" t="s">
        <v>1</v>
      </c>
      <c r="B7" s="3"/>
      <c r="C7" s="5"/>
      <c r="D7" s="5"/>
      <c r="E7" s="5"/>
      <c r="F7" s="4"/>
      <c r="G7" s="4"/>
      <c r="H7" s="4"/>
      <c r="I7" s="4"/>
    </row>
    <row r="8" spans="1:12" x14ac:dyDescent="0.25">
      <c r="A8" s="41" t="s">
        <v>42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45800</v>
      </c>
      <c r="C15" s="9">
        <v>500000</v>
      </c>
      <c r="D15" s="9">
        <v>0</v>
      </c>
      <c r="E15" s="9">
        <v>0</v>
      </c>
      <c r="F15" s="9">
        <v>0</v>
      </c>
      <c r="G15" s="9">
        <v>0</v>
      </c>
      <c r="H15" s="9">
        <v>0</v>
      </c>
      <c r="I15" s="9">
        <f t="shared" ref="I15:I25" si="0">SUM(B15:H15)</f>
        <v>545800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45800</v>
      </c>
      <c r="C20" s="28">
        <f t="shared" si="1"/>
        <v>500000</v>
      </c>
      <c r="D20" s="28">
        <f t="shared" si="1"/>
        <v>0</v>
      </c>
      <c r="E20" s="28">
        <f t="shared" si="1"/>
        <v>0</v>
      </c>
      <c r="F20" s="28">
        <f t="shared" si="1"/>
        <v>0</v>
      </c>
      <c r="G20" s="28">
        <f t="shared" si="1"/>
        <v>0</v>
      </c>
      <c r="H20" s="28">
        <f t="shared" si="1"/>
        <v>0</v>
      </c>
      <c r="I20" s="28">
        <f t="shared" si="0"/>
        <v>545800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10800</v>
      </c>
      <c r="C22" s="9">
        <v>35000</v>
      </c>
      <c r="D22" s="9">
        <v>0</v>
      </c>
      <c r="E22" s="9">
        <v>0</v>
      </c>
      <c r="F22" s="9">
        <v>0</v>
      </c>
      <c r="G22" s="9">
        <v>0</v>
      </c>
      <c r="H22" s="9">
        <v>0</v>
      </c>
      <c r="I22" s="9">
        <f t="shared" si="0"/>
        <v>45800</v>
      </c>
    </row>
    <row r="23" spans="1:12" x14ac:dyDescent="0.25">
      <c r="A23" s="9" t="s">
        <v>23</v>
      </c>
      <c r="B23" s="9">
        <v>0</v>
      </c>
      <c r="C23" s="9">
        <v>0</v>
      </c>
      <c r="D23" s="9">
        <v>500000</v>
      </c>
      <c r="E23" s="9">
        <v>0</v>
      </c>
      <c r="F23" s="9">
        <v>0</v>
      </c>
      <c r="G23" s="9">
        <v>0</v>
      </c>
      <c r="H23" s="9">
        <v>0</v>
      </c>
      <c r="I23" s="9">
        <f t="shared" si="0"/>
        <v>500000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10800</v>
      </c>
      <c r="C25" s="28">
        <f t="shared" si="2"/>
        <v>35000</v>
      </c>
      <c r="D25" s="28">
        <f t="shared" si="2"/>
        <v>500000</v>
      </c>
      <c r="E25" s="28">
        <f t="shared" si="2"/>
        <v>0</v>
      </c>
      <c r="F25" s="28">
        <f t="shared" si="2"/>
        <v>0</v>
      </c>
      <c r="G25" s="28">
        <f t="shared" si="2"/>
        <v>0</v>
      </c>
      <c r="H25" s="28">
        <f t="shared" si="2"/>
        <v>0</v>
      </c>
      <c r="I25" s="28">
        <f t="shared" si="0"/>
        <v>545800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1.7109375" style="19" bestFit="1" customWidth="1"/>
    <col min="3" max="3" width="12" style="19" customWidth="1"/>
    <col min="4" max="4" width="11.5703125" style="19" bestFit="1" customWidth="1"/>
    <col min="5" max="5" width="11.42578125" style="19" customWidth="1"/>
    <col min="6" max="7" width="10" style="19" bestFit="1" customWidth="1"/>
    <col min="8" max="8" width="12.42578125" style="19" bestFit="1"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226</v>
      </c>
      <c r="B3" s="5"/>
      <c r="D3" s="5"/>
      <c r="E3" s="5"/>
      <c r="F3" s="4"/>
      <c r="G3" s="4"/>
      <c r="H3" s="4"/>
      <c r="I3" s="4"/>
    </row>
    <row r="4" spans="1:12" x14ac:dyDescent="0.25">
      <c r="A4" s="5" t="s">
        <v>43</v>
      </c>
      <c r="B4" s="5"/>
      <c r="C4" s="5"/>
      <c r="D4" s="5"/>
      <c r="E4" s="5"/>
      <c r="F4" s="4"/>
      <c r="G4" s="4"/>
      <c r="H4" s="4"/>
      <c r="I4" s="4"/>
    </row>
    <row r="5" spans="1:12" x14ac:dyDescent="0.25">
      <c r="A5" s="5" t="s">
        <v>153</v>
      </c>
      <c r="B5" s="5"/>
      <c r="C5" s="5"/>
      <c r="D5" s="5"/>
      <c r="E5" s="5"/>
      <c r="F5" s="4"/>
      <c r="G5" s="4"/>
      <c r="H5" s="4"/>
      <c r="I5" s="4"/>
    </row>
    <row r="6" spans="1:12" x14ac:dyDescent="0.25">
      <c r="A6" s="5" t="s">
        <v>154</v>
      </c>
      <c r="B6" s="5"/>
      <c r="C6" s="5"/>
      <c r="D6" s="5"/>
      <c r="E6" s="5"/>
      <c r="F6" s="4"/>
      <c r="G6" s="4"/>
      <c r="H6" s="4"/>
      <c r="I6" s="4"/>
    </row>
    <row r="7" spans="1:12" x14ac:dyDescent="0.25">
      <c r="A7" s="6" t="s">
        <v>1</v>
      </c>
      <c r="B7" s="3"/>
      <c r="C7" s="5"/>
      <c r="D7" s="5"/>
      <c r="E7" s="5"/>
      <c r="F7" s="4"/>
      <c r="G7" s="4"/>
      <c r="H7" s="4"/>
      <c r="I7" s="4"/>
    </row>
    <row r="8" spans="1:12" x14ac:dyDescent="0.25">
      <c r="A8" s="41" t="s">
        <v>44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1139402</v>
      </c>
      <c r="D15" s="9">
        <v>1400000</v>
      </c>
      <c r="E15" s="9">
        <v>700000</v>
      </c>
      <c r="F15" s="9">
        <v>700000</v>
      </c>
      <c r="G15" s="9">
        <v>700000</v>
      </c>
      <c r="H15" s="9">
        <v>0</v>
      </c>
      <c r="I15" s="9">
        <f t="shared" ref="I15:I25" si="0">SUM(B15:H15)</f>
        <v>4639402</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1139402</v>
      </c>
      <c r="D20" s="28">
        <f t="shared" si="1"/>
        <v>1400000</v>
      </c>
      <c r="E20" s="28">
        <f t="shared" si="1"/>
        <v>700000</v>
      </c>
      <c r="F20" s="28">
        <f t="shared" si="1"/>
        <v>700000</v>
      </c>
      <c r="G20" s="28">
        <f t="shared" si="1"/>
        <v>700000</v>
      </c>
      <c r="H20" s="28">
        <f t="shared" si="1"/>
        <v>0</v>
      </c>
      <c r="I20" s="28">
        <f t="shared" si="0"/>
        <v>4639402</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160000</v>
      </c>
      <c r="E22" s="9">
        <v>56000</v>
      </c>
      <c r="F22" s="9">
        <v>0</v>
      </c>
      <c r="G22" s="9">
        <v>0</v>
      </c>
      <c r="H22" s="9">
        <v>0</v>
      </c>
      <c r="I22" s="9">
        <f t="shared" si="0"/>
        <v>216000</v>
      </c>
    </row>
    <row r="23" spans="1:12" x14ac:dyDescent="0.25">
      <c r="A23" s="9" t="s">
        <v>23</v>
      </c>
      <c r="B23" s="9">
        <v>0</v>
      </c>
      <c r="C23" s="9">
        <v>0</v>
      </c>
      <c r="D23" s="9">
        <v>979402</v>
      </c>
      <c r="E23" s="9">
        <v>1344000</v>
      </c>
      <c r="F23" s="9">
        <v>700000</v>
      </c>
      <c r="G23" s="9">
        <v>700000</v>
      </c>
      <c r="H23" s="9">
        <v>700000</v>
      </c>
      <c r="I23" s="9">
        <f t="shared" si="0"/>
        <v>4423402</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1139402</v>
      </c>
      <c r="E25" s="28">
        <f t="shared" si="2"/>
        <v>1400000</v>
      </c>
      <c r="F25" s="28">
        <f t="shared" si="2"/>
        <v>700000</v>
      </c>
      <c r="G25" s="28">
        <f t="shared" si="2"/>
        <v>700000</v>
      </c>
      <c r="H25" s="28">
        <f t="shared" si="2"/>
        <v>700000</v>
      </c>
      <c r="I25" s="28">
        <f t="shared" si="0"/>
        <v>4639402</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B00-000000000000}">
          <x14:formula1>
            <xm:f>'S:\!BUDGET 2017\!OLD\[FY 17 Budget Utility Services CIP Projects 4.25.16 entry doc - AFTER SORTING.xlsx]DROPDOWN INFO - DO NOT CHANGE'!#REF!</xm:f>
          </x14:formula1>
          <xm:sqref>A30:B30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227</v>
      </c>
      <c r="B3" s="5"/>
      <c r="C3" s="5"/>
      <c r="E3" s="5"/>
      <c r="F3" s="4"/>
      <c r="G3" s="4"/>
      <c r="H3" s="4"/>
      <c r="I3" s="4"/>
    </row>
    <row r="4" spans="1:12" x14ac:dyDescent="0.25">
      <c r="A4" s="5" t="s">
        <v>45</v>
      </c>
      <c r="B4" s="5"/>
      <c r="C4" s="5"/>
      <c r="D4" s="5"/>
      <c r="E4" s="5"/>
      <c r="F4" s="4"/>
      <c r="G4" s="4"/>
      <c r="H4" s="4"/>
      <c r="I4" s="4"/>
    </row>
    <row r="5" spans="1:12" x14ac:dyDescent="0.25">
      <c r="A5" s="5" t="s">
        <v>156</v>
      </c>
      <c r="B5" s="5"/>
      <c r="C5" s="5"/>
      <c r="D5" s="5"/>
      <c r="E5" s="5"/>
      <c r="F5" s="4"/>
      <c r="G5" s="4"/>
      <c r="H5" s="4"/>
      <c r="I5" s="4"/>
    </row>
    <row r="6" spans="1:12" x14ac:dyDescent="0.25">
      <c r="A6" s="5" t="s">
        <v>155</v>
      </c>
      <c r="B6" s="5"/>
      <c r="C6" s="5"/>
      <c r="D6" s="5"/>
      <c r="E6" s="5"/>
      <c r="F6" s="4"/>
      <c r="G6" s="4"/>
      <c r="H6" s="4"/>
      <c r="I6" s="4"/>
    </row>
    <row r="7" spans="1:12" x14ac:dyDescent="0.25">
      <c r="A7" s="6" t="s">
        <v>1</v>
      </c>
      <c r="B7" s="3"/>
      <c r="C7" s="5"/>
      <c r="D7" s="5"/>
      <c r="E7" s="5"/>
      <c r="F7" s="4"/>
      <c r="G7" s="4"/>
      <c r="H7" s="4"/>
      <c r="I7" s="4"/>
    </row>
    <row r="8" spans="1:12" x14ac:dyDescent="0.25">
      <c r="A8" s="41" t="s">
        <v>46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50000</v>
      </c>
      <c r="D15" s="9">
        <v>209000</v>
      </c>
      <c r="E15" s="9">
        <v>40000</v>
      </c>
      <c r="F15" s="9">
        <v>0</v>
      </c>
      <c r="G15" s="9">
        <v>0</v>
      </c>
      <c r="H15" s="9">
        <v>0</v>
      </c>
      <c r="I15" s="9">
        <f t="shared" ref="I15:I25" si="0">SUM(B15:H15)</f>
        <v>299000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50000</v>
      </c>
      <c r="D20" s="28">
        <f t="shared" si="1"/>
        <v>209000</v>
      </c>
      <c r="E20" s="28">
        <f t="shared" si="1"/>
        <v>40000</v>
      </c>
      <c r="F20" s="28">
        <f t="shared" si="1"/>
        <v>0</v>
      </c>
      <c r="G20" s="28">
        <f t="shared" si="1"/>
        <v>0</v>
      </c>
      <c r="H20" s="28">
        <f t="shared" si="1"/>
        <v>0</v>
      </c>
      <c r="I20" s="28">
        <f t="shared" si="0"/>
        <v>299000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50000</v>
      </c>
      <c r="E22" s="9">
        <v>0</v>
      </c>
      <c r="F22" s="9">
        <v>0</v>
      </c>
      <c r="G22" s="9">
        <v>0</v>
      </c>
      <c r="H22" s="9">
        <v>0</v>
      </c>
      <c r="I22" s="9">
        <f t="shared" si="0"/>
        <v>50000</v>
      </c>
    </row>
    <row r="23" spans="1:12" x14ac:dyDescent="0.25">
      <c r="A23" s="9" t="s">
        <v>23</v>
      </c>
      <c r="B23" s="9">
        <v>0</v>
      </c>
      <c r="C23" s="9">
        <v>0</v>
      </c>
      <c r="D23" s="9">
        <v>0</v>
      </c>
      <c r="E23" s="9">
        <v>209000</v>
      </c>
      <c r="F23" s="9">
        <v>40000</v>
      </c>
      <c r="G23" s="9">
        <v>0</v>
      </c>
      <c r="H23" s="9">
        <v>0</v>
      </c>
      <c r="I23" s="9">
        <f t="shared" si="0"/>
        <v>249000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50000</v>
      </c>
      <c r="E25" s="28">
        <f t="shared" si="2"/>
        <v>209000</v>
      </c>
      <c r="F25" s="28">
        <f t="shared" si="2"/>
        <v>40000</v>
      </c>
      <c r="G25" s="28">
        <f t="shared" si="2"/>
        <v>0</v>
      </c>
      <c r="H25" s="28">
        <f t="shared" si="2"/>
        <v>0</v>
      </c>
      <c r="I25" s="28">
        <f t="shared" si="0"/>
        <v>299000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C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228</v>
      </c>
      <c r="B3" s="5"/>
      <c r="C3" s="5"/>
      <c r="E3" s="5"/>
      <c r="F3" s="4"/>
      <c r="G3" s="4"/>
      <c r="H3" s="4"/>
      <c r="I3" s="4"/>
    </row>
    <row r="4" spans="1:12" x14ac:dyDescent="0.25">
      <c r="A4" s="5" t="s">
        <v>47</v>
      </c>
      <c r="B4" s="5"/>
      <c r="C4" s="5"/>
      <c r="D4" s="5"/>
      <c r="E4" s="5"/>
      <c r="F4" s="4"/>
      <c r="G4" s="4"/>
      <c r="H4" s="4"/>
      <c r="I4" s="4"/>
    </row>
    <row r="5" spans="1:12" x14ac:dyDescent="0.25">
      <c r="A5" s="5" t="s">
        <v>153</v>
      </c>
      <c r="B5" s="5"/>
      <c r="C5" s="5"/>
      <c r="D5" s="5"/>
      <c r="E5" s="5"/>
      <c r="F5" s="4"/>
      <c r="G5" s="4"/>
      <c r="H5" s="4"/>
      <c r="I5" s="4"/>
    </row>
    <row r="6" spans="1:12" x14ac:dyDescent="0.25">
      <c r="A6" s="5" t="s">
        <v>157</v>
      </c>
      <c r="B6" s="5"/>
      <c r="C6" s="5"/>
      <c r="D6" s="5"/>
      <c r="E6" s="5"/>
      <c r="F6" s="4"/>
      <c r="G6" s="4"/>
      <c r="H6" s="4"/>
      <c r="I6" s="4"/>
    </row>
    <row r="7" spans="1:12" x14ac:dyDescent="0.25">
      <c r="A7" s="6" t="s">
        <v>1</v>
      </c>
      <c r="B7" s="3"/>
      <c r="C7" s="5"/>
      <c r="D7" s="5"/>
      <c r="E7" s="5"/>
      <c r="F7" s="4"/>
      <c r="G7" s="4"/>
      <c r="H7" s="4"/>
      <c r="I7" s="4"/>
    </row>
    <row r="8" spans="1:12" x14ac:dyDescent="0.25">
      <c r="A8" s="41" t="s">
        <v>48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100000</v>
      </c>
      <c r="D15" s="9">
        <v>300000</v>
      </c>
      <c r="E15" s="9">
        <v>300000</v>
      </c>
      <c r="F15" s="9">
        <v>300000</v>
      </c>
      <c r="G15" s="9">
        <v>300000</v>
      </c>
      <c r="H15" s="9">
        <v>0</v>
      </c>
      <c r="I15" s="9">
        <f t="shared" ref="I15:I25" si="0">SUM(B15:H15)</f>
        <v>1300000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100000</v>
      </c>
      <c r="D20" s="28">
        <f t="shared" si="1"/>
        <v>300000</v>
      </c>
      <c r="E20" s="28">
        <f t="shared" si="1"/>
        <v>300000</v>
      </c>
      <c r="F20" s="28">
        <f t="shared" si="1"/>
        <v>300000</v>
      </c>
      <c r="G20" s="28">
        <f t="shared" si="1"/>
        <v>300000</v>
      </c>
      <c r="H20" s="28">
        <f t="shared" si="1"/>
        <v>0</v>
      </c>
      <c r="I20" s="28">
        <f t="shared" si="0"/>
        <v>1300000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100000</v>
      </c>
      <c r="E23" s="9">
        <v>300000</v>
      </c>
      <c r="F23" s="9">
        <v>300000</v>
      </c>
      <c r="G23" s="9">
        <v>300000</v>
      </c>
      <c r="H23" s="9">
        <v>300000</v>
      </c>
      <c r="I23" s="9">
        <f t="shared" si="0"/>
        <v>1300000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100000</v>
      </c>
      <c r="E25" s="28">
        <f t="shared" si="2"/>
        <v>300000</v>
      </c>
      <c r="F25" s="28">
        <f t="shared" si="2"/>
        <v>300000</v>
      </c>
      <c r="G25" s="28">
        <f t="shared" si="2"/>
        <v>300000</v>
      </c>
      <c r="H25" s="28">
        <f t="shared" si="2"/>
        <v>300000</v>
      </c>
      <c r="I25" s="28">
        <f t="shared" si="0"/>
        <v>1300000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229</v>
      </c>
      <c r="B3" s="5"/>
      <c r="C3" s="5"/>
      <c r="E3" s="5"/>
      <c r="F3" s="4"/>
      <c r="G3" s="4"/>
      <c r="H3" s="4"/>
      <c r="I3" s="4"/>
    </row>
    <row r="4" spans="1:12" x14ac:dyDescent="0.25">
      <c r="A4" s="5" t="s">
        <v>49</v>
      </c>
      <c r="B4" s="5"/>
      <c r="C4" s="5"/>
      <c r="D4" s="5"/>
      <c r="E4" s="5"/>
      <c r="F4" s="4"/>
      <c r="G4" s="4"/>
      <c r="H4" s="4"/>
      <c r="I4" s="4"/>
    </row>
    <row r="5" spans="1:12" x14ac:dyDescent="0.25">
      <c r="A5" s="5" t="s">
        <v>142</v>
      </c>
      <c r="B5" s="5"/>
      <c r="C5" s="5"/>
      <c r="D5" s="5"/>
      <c r="E5" s="5"/>
      <c r="F5" s="4"/>
      <c r="G5" s="4"/>
      <c r="H5" s="4"/>
      <c r="I5" s="4"/>
    </row>
    <row r="6" spans="1:12" x14ac:dyDescent="0.25">
      <c r="A6" s="5" t="s">
        <v>158</v>
      </c>
      <c r="B6" s="5"/>
      <c r="C6" s="5"/>
      <c r="D6" s="5"/>
      <c r="E6" s="5"/>
      <c r="F6" s="4"/>
      <c r="G6" s="4"/>
      <c r="H6" s="4"/>
      <c r="I6" s="4"/>
    </row>
    <row r="7" spans="1:12" x14ac:dyDescent="0.25">
      <c r="A7" s="6" t="s">
        <v>1</v>
      </c>
      <c r="B7" s="3"/>
      <c r="C7" s="5"/>
      <c r="D7" s="5"/>
      <c r="E7" s="5"/>
      <c r="F7" s="4"/>
      <c r="G7" s="4"/>
      <c r="H7" s="4"/>
      <c r="I7" s="4"/>
    </row>
    <row r="8" spans="1:12" x14ac:dyDescent="0.25">
      <c r="A8" s="41" t="s">
        <v>50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29836</v>
      </c>
      <c r="C15" s="9">
        <v>275140</v>
      </c>
      <c r="D15" s="9">
        <v>0</v>
      </c>
      <c r="E15" s="9">
        <v>0</v>
      </c>
      <c r="F15" s="9">
        <v>0</v>
      </c>
      <c r="G15" s="9">
        <v>0</v>
      </c>
      <c r="H15" s="9">
        <v>0</v>
      </c>
      <c r="I15" s="9">
        <f t="shared" ref="I15:I25" si="0">SUM(B15:H15)</f>
        <v>304976</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29836</v>
      </c>
      <c r="C20" s="28">
        <f t="shared" si="1"/>
        <v>275140</v>
      </c>
      <c r="D20" s="28">
        <f t="shared" si="1"/>
        <v>0</v>
      </c>
      <c r="E20" s="28">
        <f t="shared" si="1"/>
        <v>0</v>
      </c>
      <c r="F20" s="28">
        <f t="shared" si="1"/>
        <v>0</v>
      </c>
      <c r="G20" s="28">
        <f t="shared" si="1"/>
        <v>0</v>
      </c>
      <c r="H20" s="28">
        <f t="shared" si="1"/>
        <v>0</v>
      </c>
      <c r="I20" s="28">
        <f t="shared" si="0"/>
        <v>304976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29836</v>
      </c>
      <c r="C22" s="9">
        <v>0</v>
      </c>
      <c r="D22" s="9">
        <v>10140</v>
      </c>
      <c r="E22" s="9">
        <v>0</v>
      </c>
      <c r="F22" s="9">
        <v>0</v>
      </c>
      <c r="G22" s="9">
        <v>0</v>
      </c>
      <c r="H22" s="9">
        <v>0</v>
      </c>
      <c r="I22" s="9">
        <f t="shared" si="0"/>
        <v>39976</v>
      </c>
    </row>
    <row r="23" spans="1:12" x14ac:dyDescent="0.25">
      <c r="A23" s="9" t="s">
        <v>23</v>
      </c>
      <c r="B23" s="9">
        <v>0</v>
      </c>
      <c r="C23" s="9">
        <v>0</v>
      </c>
      <c r="D23" s="9">
        <v>265000</v>
      </c>
      <c r="E23" s="9">
        <v>0</v>
      </c>
      <c r="F23" s="9">
        <v>0</v>
      </c>
      <c r="G23" s="9">
        <v>0</v>
      </c>
      <c r="H23" s="9">
        <v>0</v>
      </c>
      <c r="I23" s="9">
        <f t="shared" si="0"/>
        <v>265000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29836</v>
      </c>
      <c r="C25" s="28">
        <f t="shared" si="2"/>
        <v>0</v>
      </c>
      <c r="D25" s="28">
        <f t="shared" si="2"/>
        <v>275140</v>
      </c>
      <c r="E25" s="28">
        <f t="shared" si="2"/>
        <v>0</v>
      </c>
      <c r="F25" s="28">
        <f t="shared" si="2"/>
        <v>0</v>
      </c>
      <c r="G25" s="28">
        <f t="shared" si="2"/>
        <v>0</v>
      </c>
      <c r="H25" s="28">
        <f t="shared" si="2"/>
        <v>0</v>
      </c>
      <c r="I25" s="28">
        <f t="shared" si="0"/>
        <v>304976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3"/>
  <sheetViews>
    <sheetView view="pageBreakPreview" zoomScaleNormal="100" zoomScaleSheetLayoutView="100" workbookViewId="0"/>
  </sheetViews>
  <sheetFormatPr defaultColWidth="8.85546875" defaultRowHeight="15" x14ac:dyDescent="0.25"/>
  <cols>
    <col min="1" max="1" width="29.42578125" style="19" customWidth="1"/>
    <col min="2" max="2" width="11.7109375" style="19" bestFit="1" customWidth="1"/>
    <col min="3" max="3" width="12" style="19" customWidth="1"/>
    <col min="4" max="4" width="11.5703125"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230</v>
      </c>
      <c r="B3" s="5"/>
      <c r="D3" s="5"/>
      <c r="E3" s="5"/>
      <c r="F3" s="4"/>
      <c r="G3" s="4"/>
      <c r="H3" s="4"/>
      <c r="I3" s="4"/>
    </row>
    <row r="4" spans="1:12" x14ac:dyDescent="0.25">
      <c r="A4" s="5" t="s">
        <v>51</v>
      </c>
      <c r="B4" s="5"/>
      <c r="C4" s="5"/>
      <c r="D4" s="5"/>
      <c r="E4" s="5"/>
      <c r="F4" s="4"/>
      <c r="G4" s="4"/>
      <c r="H4" s="4"/>
      <c r="I4" s="4"/>
    </row>
    <row r="5" spans="1:12" x14ac:dyDescent="0.25">
      <c r="A5" s="5" t="s">
        <v>153</v>
      </c>
      <c r="B5" s="5"/>
      <c r="C5" s="5"/>
      <c r="D5" s="5"/>
      <c r="E5" s="5"/>
      <c r="F5" s="4"/>
      <c r="G5" s="4"/>
      <c r="H5" s="4"/>
      <c r="I5" s="4"/>
    </row>
    <row r="6" spans="1:12" x14ac:dyDescent="0.25">
      <c r="A6" s="5" t="s">
        <v>159</v>
      </c>
      <c r="B6" s="5"/>
      <c r="C6" s="5"/>
      <c r="D6" s="5"/>
      <c r="E6" s="5"/>
      <c r="F6" s="4"/>
      <c r="G6" s="4"/>
      <c r="H6" s="4"/>
      <c r="I6" s="4"/>
    </row>
    <row r="7" spans="1:12" x14ac:dyDescent="0.25">
      <c r="A7" s="6" t="s">
        <v>1</v>
      </c>
      <c r="B7" s="3"/>
      <c r="C7" s="5"/>
      <c r="D7" s="5"/>
      <c r="E7" s="5"/>
      <c r="F7" s="4"/>
      <c r="G7" s="4"/>
      <c r="H7" s="4"/>
      <c r="I7" s="4"/>
    </row>
    <row r="8" spans="1:12" x14ac:dyDescent="0.25">
      <c r="A8" s="41" t="s">
        <v>52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990000</v>
      </c>
      <c r="D15" s="9">
        <v>1400000</v>
      </c>
      <c r="E15" s="9">
        <v>400000</v>
      </c>
      <c r="F15" s="9">
        <v>400000</v>
      </c>
      <c r="G15" s="9">
        <v>400000</v>
      </c>
      <c r="H15" s="9">
        <v>0</v>
      </c>
      <c r="I15" s="9">
        <f t="shared" ref="I15:I25" si="0">SUM(B15:H15)</f>
        <v>3590000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990000</v>
      </c>
      <c r="D20" s="28">
        <f t="shared" si="1"/>
        <v>1400000</v>
      </c>
      <c r="E20" s="28">
        <f t="shared" si="1"/>
        <v>400000</v>
      </c>
      <c r="F20" s="28">
        <f t="shared" si="1"/>
        <v>400000</v>
      </c>
      <c r="G20" s="28">
        <f t="shared" si="1"/>
        <v>400000</v>
      </c>
      <c r="H20" s="28">
        <f t="shared" si="1"/>
        <v>0</v>
      </c>
      <c r="I20" s="28">
        <f t="shared" si="0"/>
        <v>3590000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160000</v>
      </c>
      <c r="E22" s="9">
        <v>56000</v>
      </c>
      <c r="F22" s="9">
        <v>0</v>
      </c>
      <c r="G22" s="9">
        <v>0</v>
      </c>
      <c r="H22" s="9">
        <v>0</v>
      </c>
      <c r="I22" s="9">
        <f t="shared" si="0"/>
        <v>216000</v>
      </c>
    </row>
    <row r="23" spans="1:12" x14ac:dyDescent="0.25">
      <c r="A23" s="9" t="s">
        <v>23</v>
      </c>
      <c r="B23" s="9">
        <v>0</v>
      </c>
      <c r="C23" s="9">
        <v>0</v>
      </c>
      <c r="D23" s="9">
        <v>830000</v>
      </c>
      <c r="E23" s="9">
        <v>1344000</v>
      </c>
      <c r="F23" s="9">
        <v>400000</v>
      </c>
      <c r="G23" s="9">
        <v>400000</v>
      </c>
      <c r="H23" s="9">
        <v>400000</v>
      </c>
      <c r="I23" s="9">
        <f t="shared" si="0"/>
        <v>3374000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990000</v>
      </c>
      <c r="E25" s="28">
        <f t="shared" si="2"/>
        <v>1400000</v>
      </c>
      <c r="F25" s="28">
        <f t="shared" si="2"/>
        <v>400000</v>
      </c>
      <c r="G25" s="28">
        <f t="shared" si="2"/>
        <v>400000</v>
      </c>
      <c r="H25" s="28">
        <f t="shared" si="2"/>
        <v>400000</v>
      </c>
      <c r="I25" s="28">
        <f t="shared" si="0"/>
        <v>3590000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9185-F142-4F87-9FE9-1E748C0F0962}">
  <dimension ref="A1:L5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ht="15.75" x14ac:dyDescent="0.25">
      <c r="A2" s="2" t="s">
        <v>324</v>
      </c>
      <c r="B2" s="3"/>
      <c r="C2" s="3"/>
      <c r="E2" s="3"/>
      <c r="F2" s="4"/>
      <c r="G2" s="4"/>
      <c r="H2" s="4"/>
      <c r="I2" s="4"/>
    </row>
    <row r="3" spans="1:12" ht="15.75" x14ac:dyDescent="0.25">
      <c r="A3" s="24" t="s">
        <v>325</v>
      </c>
      <c r="B3" s="5"/>
      <c r="C3" s="5"/>
      <c r="D3" s="5"/>
      <c r="E3" s="5"/>
      <c r="F3" s="4"/>
      <c r="G3" s="4"/>
      <c r="H3" s="4"/>
      <c r="I3" s="4"/>
    </row>
    <row r="4" spans="1:12" x14ac:dyDescent="0.25">
      <c r="A4" s="5" t="s">
        <v>294</v>
      </c>
      <c r="B4" s="5"/>
      <c r="C4" s="5"/>
      <c r="D4" s="5"/>
      <c r="E4" s="5"/>
      <c r="F4" s="4"/>
      <c r="G4" s="4"/>
      <c r="H4" s="4"/>
      <c r="I4" s="4"/>
    </row>
    <row r="5" spans="1:12" x14ac:dyDescent="0.25">
      <c r="A5" s="5" t="s">
        <v>298</v>
      </c>
      <c r="B5" s="5"/>
      <c r="C5" s="5"/>
      <c r="D5" s="5"/>
      <c r="E5" s="5"/>
      <c r="F5" s="4"/>
      <c r="G5" s="4"/>
      <c r="H5" s="4"/>
      <c r="I5" s="4"/>
    </row>
    <row r="6" spans="1:12" x14ac:dyDescent="0.25">
      <c r="A6" s="5" t="s">
        <v>296</v>
      </c>
      <c r="B6" s="5"/>
      <c r="C6" s="5"/>
      <c r="D6" s="5"/>
      <c r="E6" s="5"/>
      <c r="F6" s="4"/>
      <c r="G6" s="4"/>
      <c r="H6" s="4"/>
      <c r="I6" s="4"/>
    </row>
    <row r="7" spans="1:12" x14ac:dyDescent="0.25">
      <c r="A7" s="6" t="s">
        <v>1</v>
      </c>
      <c r="B7" s="3"/>
      <c r="C7" s="5"/>
      <c r="D7" s="5"/>
      <c r="E7" s="5"/>
      <c r="F7" s="4"/>
      <c r="G7" s="4"/>
      <c r="H7" s="4"/>
      <c r="I7" s="4"/>
    </row>
    <row r="8" spans="1:12" x14ac:dyDescent="0.25">
      <c r="A8" s="41" t="s">
        <v>295</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38" t="s">
        <v>3</v>
      </c>
      <c r="B14" s="39" t="s">
        <v>4</v>
      </c>
      <c r="C14" s="39" t="s">
        <v>5</v>
      </c>
      <c r="D14" s="39" t="s">
        <v>6</v>
      </c>
      <c r="E14" s="39" t="s">
        <v>7</v>
      </c>
      <c r="F14" s="39" t="s">
        <v>8</v>
      </c>
      <c r="G14" s="39" t="s">
        <v>9</v>
      </c>
      <c r="H14" s="40" t="s">
        <v>10</v>
      </c>
      <c r="I14" s="40" t="s">
        <v>11</v>
      </c>
      <c r="K14" s="8" t="s">
        <v>12</v>
      </c>
    </row>
    <row r="15" spans="1:12" ht="15" customHeight="1" x14ac:dyDescent="0.25">
      <c r="A15" s="37" t="s">
        <v>13</v>
      </c>
      <c r="B15" s="37">
        <v>0</v>
      </c>
      <c r="C15" s="37">
        <v>100000</v>
      </c>
      <c r="D15" s="37">
        <v>0</v>
      </c>
      <c r="E15" s="37">
        <v>0</v>
      </c>
      <c r="F15" s="37">
        <v>0</v>
      </c>
      <c r="G15" s="37">
        <v>0</v>
      </c>
      <c r="H15" s="37">
        <v>0</v>
      </c>
      <c r="I15" s="37">
        <f t="shared" ref="I15:I25" si="0">SUM(B15:H15)</f>
        <v>100000</v>
      </c>
      <c r="K15" s="10"/>
    </row>
    <row r="16" spans="1:12"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ht="15" customHeight="1" x14ac:dyDescent="0.25">
      <c r="A20" s="27" t="s">
        <v>11</v>
      </c>
      <c r="B20" s="28">
        <f t="shared" ref="B20:H20" si="1">SUM(B15:B19)</f>
        <v>0</v>
      </c>
      <c r="C20" s="28">
        <f t="shared" si="1"/>
        <v>100000</v>
      </c>
      <c r="D20" s="28">
        <f t="shared" si="1"/>
        <v>0</v>
      </c>
      <c r="E20" s="28">
        <f t="shared" si="1"/>
        <v>0</v>
      </c>
      <c r="F20" s="28">
        <f t="shared" si="1"/>
        <v>0</v>
      </c>
      <c r="G20" s="28">
        <f t="shared" si="1"/>
        <v>0</v>
      </c>
      <c r="H20" s="28">
        <f t="shared" si="1"/>
        <v>0</v>
      </c>
      <c r="I20" s="28">
        <f t="shared" si="0"/>
        <v>100000</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v>0</v>
      </c>
      <c r="C22" s="37">
        <v>0</v>
      </c>
      <c r="D22" s="37">
        <v>0</v>
      </c>
      <c r="E22" s="37">
        <v>0</v>
      </c>
      <c r="F22" s="37">
        <v>0</v>
      </c>
      <c r="G22" s="37">
        <v>0</v>
      </c>
      <c r="H22" s="37">
        <v>0</v>
      </c>
      <c r="I22" s="37">
        <f t="shared" si="0"/>
        <v>0</v>
      </c>
    </row>
    <row r="23" spans="1:11" x14ac:dyDescent="0.25">
      <c r="A23" s="37" t="s">
        <v>23</v>
      </c>
      <c r="B23" s="37">
        <v>0</v>
      </c>
      <c r="C23" s="37">
        <v>0</v>
      </c>
      <c r="D23" s="37">
        <v>100000</v>
      </c>
      <c r="E23" s="37">
        <v>0</v>
      </c>
      <c r="F23" s="37" t="s">
        <v>54</v>
      </c>
      <c r="G23" s="37">
        <v>0</v>
      </c>
      <c r="H23" s="37">
        <v>0</v>
      </c>
      <c r="I23" s="37">
        <f t="shared" si="0"/>
        <v>100000</v>
      </c>
    </row>
    <row r="24" spans="1:11" x14ac:dyDescent="0.25">
      <c r="A24" s="37" t="s">
        <v>24</v>
      </c>
      <c r="B24" s="37">
        <v>0</v>
      </c>
      <c r="C24" s="37">
        <v>0</v>
      </c>
      <c r="D24" s="37">
        <v>0</v>
      </c>
      <c r="E24" s="37">
        <v>0</v>
      </c>
      <c r="F24" s="37">
        <v>0</v>
      </c>
      <c r="G24" s="37">
        <v>0</v>
      </c>
      <c r="H24" s="37">
        <v>0</v>
      </c>
      <c r="I24" s="37">
        <f t="shared" si="0"/>
        <v>0</v>
      </c>
    </row>
    <row r="25" spans="1:11" s="23" customFormat="1" ht="15" customHeight="1" x14ac:dyDescent="0.25">
      <c r="A25" s="27" t="s">
        <v>25</v>
      </c>
      <c r="B25" s="28">
        <f t="shared" ref="B25:H25" si="2">SUM(B21:B24)</f>
        <v>0</v>
      </c>
      <c r="C25" s="28">
        <f t="shared" si="2"/>
        <v>0</v>
      </c>
      <c r="D25" s="28">
        <f t="shared" si="2"/>
        <v>100000</v>
      </c>
      <c r="E25" s="28">
        <f t="shared" si="2"/>
        <v>0</v>
      </c>
      <c r="F25" s="28">
        <f t="shared" si="2"/>
        <v>0</v>
      </c>
      <c r="G25" s="28">
        <f t="shared" si="2"/>
        <v>0</v>
      </c>
      <c r="H25" s="28">
        <f t="shared" si="2"/>
        <v>0</v>
      </c>
      <c r="I25" s="28">
        <f t="shared" si="0"/>
        <v>100000</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4A7F43C7-BC28-4B83-88D0-8A39FA318686}">
          <x14:formula1>
            <xm:f>'S:\!BUDGET 2017\!OLD\[FY 17 Budget Utility Services CIP Projects 4.25.16 entry doc - AFTER SORTING.xlsx]DROPDOWN INFO - DO NOT CHANGE'!#REF!</xm:f>
          </x14:formula1>
          <xm:sqref>A30:B31 A33:B34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2"/>
  <sheetViews>
    <sheetView view="pageBreakPreview" zoomScaleNormal="100" zoomScaleSheetLayoutView="100" workbookViewId="0">
      <selection activeCell="A20" sqref="A20:XFD20"/>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231</v>
      </c>
      <c r="B3" s="5"/>
      <c r="D3" s="5"/>
      <c r="E3" s="5"/>
      <c r="F3" s="4"/>
      <c r="G3" s="4"/>
      <c r="H3" s="4"/>
      <c r="I3" s="4"/>
    </row>
    <row r="4" spans="1:12" x14ac:dyDescent="0.25">
      <c r="A4" s="5" t="s">
        <v>297</v>
      </c>
      <c r="B4" s="5"/>
      <c r="C4" s="5"/>
      <c r="D4" s="5"/>
      <c r="E4" s="5"/>
      <c r="F4" s="4"/>
      <c r="G4" s="4"/>
      <c r="H4" s="4"/>
      <c r="I4" s="4"/>
    </row>
    <row r="5" spans="1:12" x14ac:dyDescent="0.25">
      <c r="A5" s="5" t="s">
        <v>160</v>
      </c>
      <c r="B5" s="5"/>
      <c r="C5" s="5"/>
      <c r="D5" s="5"/>
      <c r="E5" s="5"/>
      <c r="F5" s="4"/>
      <c r="G5" s="4"/>
      <c r="H5" s="4"/>
      <c r="I5" s="4"/>
    </row>
    <row r="6" spans="1:12" x14ac:dyDescent="0.25">
      <c r="A6" s="5" t="s">
        <v>161</v>
      </c>
      <c r="B6" s="5"/>
      <c r="C6" s="5"/>
      <c r="D6" s="5"/>
      <c r="E6" s="5"/>
      <c r="F6" s="4"/>
      <c r="G6" s="4"/>
      <c r="H6" s="4"/>
      <c r="I6" s="4"/>
    </row>
    <row r="7" spans="1:12" x14ac:dyDescent="0.25">
      <c r="A7" s="6" t="s">
        <v>1</v>
      </c>
      <c r="B7" s="3"/>
      <c r="C7" s="5"/>
      <c r="D7" s="5"/>
      <c r="E7" s="5"/>
      <c r="F7" s="4"/>
      <c r="G7" s="4"/>
      <c r="H7" s="4"/>
      <c r="I7" s="4"/>
    </row>
    <row r="8" spans="1:12" x14ac:dyDescent="0.25">
      <c r="A8" s="41" t="s">
        <v>53</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195000</v>
      </c>
      <c r="D15" s="9">
        <v>0</v>
      </c>
      <c r="E15" s="9">
        <v>0</v>
      </c>
      <c r="F15" s="9">
        <v>0</v>
      </c>
      <c r="G15" s="9">
        <v>0</v>
      </c>
      <c r="H15" s="9">
        <v>0</v>
      </c>
      <c r="I15" s="9">
        <f t="shared" ref="I15:I25" si="0">SUM(B15:H15)</f>
        <v>195000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195000</v>
      </c>
      <c r="D20" s="28">
        <f t="shared" si="1"/>
        <v>0</v>
      </c>
      <c r="E20" s="28">
        <f t="shared" si="1"/>
        <v>0</v>
      </c>
      <c r="F20" s="28">
        <f t="shared" si="1"/>
        <v>0</v>
      </c>
      <c r="G20" s="28">
        <f t="shared" si="1"/>
        <v>0</v>
      </c>
      <c r="H20" s="28">
        <f t="shared" si="1"/>
        <v>0</v>
      </c>
      <c r="I20" s="28">
        <f t="shared" si="0"/>
        <v>195000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195000</v>
      </c>
      <c r="E23" s="9">
        <v>0</v>
      </c>
      <c r="F23" s="9" t="s">
        <v>54</v>
      </c>
      <c r="G23" s="9">
        <v>0</v>
      </c>
      <c r="H23" s="9">
        <v>0</v>
      </c>
      <c r="I23" s="9">
        <f t="shared" si="0"/>
        <v>195000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195000</v>
      </c>
      <c r="E25" s="28">
        <f t="shared" si="2"/>
        <v>0</v>
      </c>
      <c r="F25" s="28">
        <f t="shared" si="2"/>
        <v>0</v>
      </c>
      <c r="G25" s="28">
        <f t="shared" si="2"/>
        <v>0</v>
      </c>
      <c r="H25" s="28">
        <f t="shared" si="2"/>
        <v>0</v>
      </c>
      <c r="I25" s="28">
        <f t="shared" si="0"/>
        <v>195000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232</v>
      </c>
      <c r="B3" s="5"/>
      <c r="D3" s="5"/>
      <c r="E3" s="5"/>
      <c r="F3" s="4"/>
      <c r="G3" s="4"/>
      <c r="H3" s="4"/>
      <c r="I3" s="4"/>
    </row>
    <row r="4" spans="1:12" x14ac:dyDescent="0.25">
      <c r="A4" s="5" t="s">
        <v>55</v>
      </c>
      <c r="B4" s="5"/>
      <c r="C4" s="5"/>
      <c r="D4" s="5"/>
      <c r="E4" s="5"/>
      <c r="F4" s="4"/>
      <c r="G4" s="4"/>
      <c r="H4" s="4"/>
      <c r="I4" s="4"/>
    </row>
    <row r="5" spans="1:12" x14ac:dyDescent="0.25">
      <c r="A5" s="5" t="s">
        <v>149</v>
      </c>
      <c r="B5" s="5"/>
      <c r="C5" s="5"/>
      <c r="D5" s="5"/>
      <c r="E5" s="5"/>
      <c r="F5" s="4"/>
      <c r="G5" s="4"/>
      <c r="H5" s="4"/>
      <c r="I5" s="4"/>
    </row>
    <row r="6" spans="1:12" x14ac:dyDescent="0.25">
      <c r="A6" s="5" t="s">
        <v>162</v>
      </c>
      <c r="B6" s="5"/>
      <c r="C6" s="5"/>
      <c r="D6" s="5"/>
      <c r="E6" s="5"/>
      <c r="F6" s="4"/>
      <c r="G6" s="4"/>
      <c r="H6" s="4"/>
      <c r="I6" s="4"/>
    </row>
    <row r="7" spans="1:12" x14ac:dyDescent="0.25">
      <c r="A7" s="6" t="s">
        <v>1</v>
      </c>
      <c r="B7" s="3"/>
      <c r="C7" s="5"/>
      <c r="D7" s="5"/>
      <c r="E7" s="5"/>
      <c r="F7" s="4"/>
      <c r="G7" s="4"/>
      <c r="H7" s="4"/>
      <c r="I7" s="4"/>
    </row>
    <row r="8" spans="1:12" x14ac:dyDescent="0.25">
      <c r="A8" s="41" t="s">
        <v>285</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60000</v>
      </c>
      <c r="D15" s="9">
        <v>0</v>
      </c>
      <c r="E15" s="9">
        <v>0</v>
      </c>
      <c r="F15" s="9">
        <v>0</v>
      </c>
      <c r="G15" s="9">
        <v>0</v>
      </c>
      <c r="H15" s="9">
        <v>0</v>
      </c>
      <c r="I15" s="9">
        <f t="shared" ref="I15:I25" si="0">SUM(B15:H15)</f>
        <v>60000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60000</v>
      </c>
      <c r="D20" s="28">
        <f t="shared" si="1"/>
        <v>0</v>
      </c>
      <c r="E20" s="28">
        <f t="shared" si="1"/>
        <v>0</v>
      </c>
      <c r="F20" s="28">
        <f t="shared" si="1"/>
        <v>0</v>
      </c>
      <c r="G20" s="28">
        <f t="shared" si="1"/>
        <v>0</v>
      </c>
      <c r="H20" s="28">
        <f t="shared" si="1"/>
        <v>0</v>
      </c>
      <c r="I20" s="28">
        <f t="shared" si="0"/>
        <v>60000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60000</v>
      </c>
      <c r="E23" s="9">
        <v>0</v>
      </c>
      <c r="F23" s="9">
        <v>0</v>
      </c>
      <c r="G23" s="9">
        <v>0</v>
      </c>
      <c r="H23" s="9">
        <v>0</v>
      </c>
      <c r="I23" s="9">
        <f t="shared" si="0"/>
        <v>60000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60000</v>
      </c>
      <c r="E25" s="28">
        <f t="shared" si="2"/>
        <v>0</v>
      </c>
      <c r="F25" s="28">
        <f t="shared" si="2"/>
        <v>0</v>
      </c>
      <c r="G25" s="28">
        <f t="shared" si="2"/>
        <v>0</v>
      </c>
      <c r="H25" s="28">
        <f t="shared" si="2"/>
        <v>0</v>
      </c>
      <c r="I25" s="28">
        <f t="shared" si="0"/>
        <v>60000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1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
  <sheetViews>
    <sheetView view="pageBreakPreview" zoomScaleNormal="100" zoomScaleSheetLayoutView="100" workbookViewId="0">
      <selection activeCell="D25" sqref="D25"/>
    </sheetView>
  </sheetViews>
  <sheetFormatPr defaultColWidth="8.85546875" defaultRowHeight="15" x14ac:dyDescent="0.25"/>
  <cols>
    <col min="1" max="1" width="29.42578125" style="19" customWidth="1"/>
    <col min="2" max="2" width="12.5703125" style="19" customWidth="1"/>
    <col min="3" max="3" width="9" style="19" bestFit="1" customWidth="1"/>
    <col min="4" max="4" width="11.5703125"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5" t="s">
        <v>215</v>
      </c>
      <c r="B2" s="3"/>
      <c r="C2" s="3"/>
      <c r="E2" s="3"/>
      <c r="F2" s="4"/>
      <c r="G2" s="4"/>
      <c r="H2" s="4"/>
      <c r="I2" s="4"/>
    </row>
    <row r="3" spans="1:12" ht="15.75" x14ac:dyDescent="0.25">
      <c r="A3" s="24" t="s">
        <v>217</v>
      </c>
      <c r="B3" s="5"/>
      <c r="C3" s="5"/>
      <c r="E3" s="5"/>
      <c r="F3" s="4"/>
      <c r="G3" s="4"/>
      <c r="H3" s="4"/>
      <c r="I3" s="4"/>
    </row>
    <row r="4" spans="1:12" x14ac:dyDescent="0.25">
      <c r="A4" s="5" t="s">
        <v>26</v>
      </c>
      <c r="B4" s="5"/>
      <c r="C4" s="5"/>
      <c r="D4" s="5"/>
      <c r="E4" s="5"/>
      <c r="F4" s="4"/>
      <c r="G4" s="4"/>
      <c r="H4" s="4"/>
      <c r="I4" s="4"/>
    </row>
    <row r="5" spans="1:12" ht="14.45" customHeight="1" x14ac:dyDescent="0.25">
      <c r="A5" s="5" t="s">
        <v>140</v>
      </c>
      <c r="B5" s="5"/>
      <c r="C5" s="5"/>
      <c r="D5" s="5"/>
      <c r="E5" s="5"/>
      <c r="F5" s="4"/>
      <c r="G5" s="4"/>
      <c r="H5" s="4"/>
      <c r="I5" s="4"/>
    </row>
    <row r="6" spans="1:12" x14ac:dyDescent="0.25">
      <c r="A6" s="5" t="s">
        <v>141</v>
      </c>
      <c r="B6" s="5"/>
      <c r="C6" s="5"/>
      <c r="D6" s="5"/>
      <c r="E6" s="5"/>
      <c r="F6" s="4"/>
      <c r="G6" s="4"/>
      <c r="H6" s="4"/>
      <c r="I6" s="4"/>
    </row>
    <row r="7" spans="1:12" x14ac:dyDescent="0.25">
      <c r="A7" s="6" t="s">
        <v>1</v>
      </c>
      <c r="B7" s="3"/>
      <c r="C7" s="5"/>
      <c r="D7" s="5"/>
      <c r="E7" s="5"/>
      <c r="F7" s="4"/>
      <c r="G7" s="4"/>
      <c r="H7" s="4"/>
      <c r="I7" s="4"/>
    </row>
    <row r="8" spans="1:12" x14ac:dyDescent="0.25">
      <c r="A8" s="41" t="s">
        <v>284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145326</v>
      </c>
      <c r="C15" s="9">
        <v>65000</v>
      </c>
      <c r="D15" s="9">
        <v>1015000</v>
      </c>
      <c r="E15" s="9">
        <v>0</v>
      </c>
      <c r="F15" s="9">
        <v>0</v>
      </c>
      <c r="G15" s="9">
        <v>0</v>
      </c>
      <c r="H15" s="9">
        <v>0</v>
      </c>
      <c r="I15" s="9">
        <f t="shared" ref="I15:I25" si="0">SUM(B15:H15)</f>
        <v>1225326</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145326</v>
      </c>
      <c r="C20" s="28">
        <f t="shared" si="1"/>
        <v>65000</v>
      </c>
      <c r="D20" s="28">
        <f t="shared" si="1"/>
        <v>1015000</v>
      </c>
      <c r="E20" s="28">
        <f t="shared" si="1"/>
        <v>0</v>
      </c>
      <c r="F20" s="28">
        <f t="shared" si="1"/>
        <v>0</v>
      </c>
      <c r="G20" s="28">
        <f t="shared" si="1"/>
        <v>0</v>
      </c>
      <c r="H20" s="28">
        <f t="shared" si="1"/>
        <v>0</v>
      </c>
      <c r="I20" s="28">
        <f t="shared" si="0"/>
        <v>1225326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75326</v>
      </c>
      <c r="C22" s="9">
        <v>70000</v>
      </c>
      <c r="D22" s="9">
        <v>65000</v>
      </c>
      <c r="E22" s="9">
        <v>65000</v>
      </c>
      <c r="F22" s="9">
        <v>0</v>
      </c>
      <c r="G22" s="9">
        <v>0</v>
      </c>
      <c r="H22" s="9">
        <v>0</v>
      </c>
      <c r="I22" s="9">
        <f t="shared" si="0"/>
        <v>275326</v>
      </c>
    </row>
    <row r="23" spans="1:12" x14ac:dyDescent="0.25">
      <c r="A23" s="9" t="s">
        <v>23</v>
      </c>
      <c r="B23" s="9">
        <v>0</v>
      </c>
      <c r="C23" s="9">
        <v>0</v>
      </c>
      <c r="D23" s="9">
        <v>0</v>
      </c>
      <c r="E23" s="9">
        <v>950000</v>
      </c>
      <c r="F23" s="9">
        <v>0</v>
      </c>
      <c r="G23" s="9">
        <v>0</v>
      </c>
      <c r="H23" s="9">
        <v>0</v>
      </c>
      <c r="I23" s="9">
        <f t="shared" si="0"/>
        <v>950000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75326</v>
      </c>
      <c r="C25" s="28">
        <f t="shared" si="2"/>
        <v>70000</v>
      </c>
      <c r="D25" s="28">
        <f t="shared" si="2"/>
        <v>65000</v>
      </c>
      <c r="E25" s="28">
        <f t="shared" si="2"/>
        <v>1015000</v>
      </c>
      <c r="F25" s="28">
        <f t="shared" si="2"/>
        <v>0</v>
      </c>
      <c r="G25" s="28">
        <f t="shared" si="2"/>
        <v>0</v>
      </c>
      <c r="H25" s="28">
        <f t="shared" si="2"/>
        <v>0</v>
      </c>
      <c r="I25" s="28">
        <f t="shared" si="0"/>
        <v>1225326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8"/>
      <c r="B33" s="18"/>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200-000000000000}">
          <x14:formula1>
            <xm:f>'S:\!BUDGET 2017\!OLD\[FY 17 Budget Utility Services CIP Projects 4.25.16 entry doc - AFTER SORTING.xlsx]DROPDOWN INFO - DO NOT CHANGE'!#REF!</xm:f>
          </x14:formula1>
          <xm:sqref>A31:B32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8554687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233</v>
      </c>
      <c r="B3" s="5"/>
      <c r="C3" s="5"/>
      <c r="E3" s="5"/>
      <c r="F3" s="4"/>
      <c r="G3" s="4"/>
      <c r="H3" s="4"/>
      <c r="I3" s="4"/>
    </row>
    <row r="4" spans="1:12" x14ac:dyDescent="0.25">
      <c r="A4" s="5" t="s">
        <v>56</v>
      </c>
      <c r="B4" s="5"/>
      <c r="C4" s="5"/>
      <c r="D4" s="5"/>
      <c r="E4" s="5"/>
      <c r="F4" s="4"/>
      <c r="G4" s="4"/>
      <c r="H4" s="4"/>
      <c r="I4" s="4"/>
    </row>
    <row r="5" spans="1:12" x14ac:dyDescent="0.25">
      <c r="A5" s="5" t="s">
        <v>164</v>
      </c>
      <c r="B5" s="5"/>
      <c r="C5" s="5"/>
      <c r="D5" s="5"/>
      <c r="E5" s="5"/>
      <c r="F5" s="4"/>
      <c r="G5" s="4"/>
      <c r="H5" s="4"/>
      <c r="I5" s="4"/>
    </row>
    <row r="6" spans="1:12" x14ac:dyDescent="0.25">
      <c r="A6" s="5" t="s">
        <v>163</v>
      </c>
      <c r="B6" s="5"/>
      <c r="C6" s="5"/>
      <c r="D6" s="5"/>
      <c r="E6" s="5"/>
      <c r="F6" s="4"/>
      <c r="G6" s="4"/>
      <c r="H6" s="4"/>
      <c r="I6" s="4"/>
    </row>
    <row r="7" spans="1:12" x14ac:dyDescent="0.25">
      <c r="A7" s="6" t="s">
        <v>1</v>
      </c>
      <c r="B7" s="3"/>
      <c r="C7" s="5"/>
      <c r="D7" s="5"/>
      <c r="E7" s="5"/>
      <c r="F7" s="4"/>
      <c r="G7" s="4"/>
      <c r="H7" s="4"/>
      <c r="I7" s="4"/>
    </row>
    <row r="8" spans="1:12" x14ac:dyDescent="0.25">
      <c r="A8" s="41" t="s">
        <v>57</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75000</v>
      </c>
      <c r="D15" s="9">
        <v>750000</v>
      </c>
      <c r="E15" s="9">
        <v>500000</v>
      </c>
      <c r="F15" s="9">
        <v>0</v>
      </c>
      <c r="G15" s="9">
        <v>0</v>
      </c>
      <c r="H15" s="9">
        <v>0</v>
      </c>
      <c r="I15" s="9">
        <f t="shared" ref="I15:I25" si="0">SUM(B15:H15)</f>
        <v>1325000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75000</v>
      </c>
      <c r="D20" s="28">
        <f t="shared" si="1"/>
        <v>750000</v>
      </c>
      <c r="E20" s="28">
        <f t="shared" si="1"/>
        <v>500000</v>
      </c>
      <c r="F20" s="28">
        <f t="shared" si="1"/>
        <v>0</v>
      </c>
      <c r="G20" s="28">
        <f t="shared" si="1"/>
        <v>0</v>
      </c>
      <c r="H20" s="28">
        <f t="shared" si="1"/>
        <v>0</v>
      </c>
      <c r="I20" s="28">
        <f t="shared" si="0"/>
        <v>1325000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75000</v>
      </c>
      <c r="E22" s="9">
        <v>0</v>
      </c>
      <c r="F22" s="9">
        <v>0</v>
      </c>
      <c r="G22" s="9">
        <v>0</v>
      </c>
      <c r="H22" s="9">
        <v>0</v>
      </c>
      <c r="I22" s="9">
        <f t="shared" si="0"/>
        <v>75000</v>
      </c>
    </row>
    <row r="23" spans="1:12" x14ac:dyDescent="0.25">
      <c r="A23" s="9" t="s">
        <v>23</v>
      </c>
      <c r="B23" s="9">
        <v>0</v>
      </c>
      <c r="C23" s="9">
        <v>0</v>
      </c>
      <c r="D23" s="9">
        <v>0</v>
      </c>
      <c r="E23" s="9">
        <v>750000</v>
      </c>
      <c r="F23" s="9">
        <v>500000</v>
      </c>
      <c r="G23" s="9">
        <v>0</v>
      </c>
      <c r="H23" s="9">
        <v>0</v>
      </c>
      <c r="I23" s="9">
        <f t="shared" si="0"/>
        <v>1250000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75000</v>
      </c>
      <c r="E25" s="28">
        <f t="shared" si="2"/>
        <v>750000</v>
      </c>
      <c r="F25" s="28">
        <f t="shared" si="2"/>
        <v>500000</v>
      </c>
      <c r="G25" s="28">
        <f t="shared" si="2"/>
        <v>0</v>
      </c>
      <c r="H25" s="28">
        <f t="shared" si="2"/>
        <v>0</v>
      </c>
      <c r="I25" s="28">
        <f t="shared" si="0"/>
        <v>1325000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2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1"/>
  <sheetViews>
    <sheetView view="pageBreakPreview" zoomScaleNormal="100" zoomScaleSheetLayoutView="100" workbookViewId="0">
      <selection activeCell="M26" sqref="M26"/>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234</v>
      </c>
      <c r="B3" s="5"/>
      <c r="C3" s="5"/>
      <c r="E3" s="5"/>
      <c r="F3" s="4"/>
      <c r="G3" s="4"/>
      <c r="H3" s="4"/>
      <c r="I3" s="4"/>
    </row>
    <row r="4" spans="1:12" x14ac:dyDescent="0.25">
      <c r="A4" s="5" t="s">
        <v>299</v>
      </c>
      <c r="B4" s="5"/>
      <c r="C4" s="5"/>
      <c r="D4" s="5"/>
      <c r="E4" s="5"/>
      <c r="F4" s="4"/>
      <c r="G4" s="4"/>
      <c r="H4" s="4"/>
      <c r="I4" s="4"/>
    </row>
    <row r="5" spans="1:12" x14ac:dyDescent="0.25">
      <c r="A5" s="5" t="s">
        <v>166</v>
      </c>
      <c r="B5" s="5"/>
      <c r="C5" s="5"/>
      <c r="D5" s="5"/>
      <c r="E5" s="5"/>
      <c r="F5" s="4"/>
      <c r="G5" s="4"/>
      <c r="H5" s="4"/>
      <c r="I5" s="4"/>
    </row>
    <row r="6" spans="1:12" x14ac:dyDescent="0.25">
      <c r="A6" s="5" t="s">
        <v>165</v>
      </c>
      <c r="B6" s="5"/>
      <c r="C6" s="5"/>
      <c r="D6" s="5"/>
      <c r="E6" s="5"/>
      <c r="F6" s="4"/>
      <c r="G6" s="4"/>
      <c r="H6" s="4"/>
      <c r="I6" s="4"/>
    </row>
    <row r="7" spans="1:12" x14ac:dyDescent="0.25">
      <c r="A7" s="6" t="s">
        <v>1</v>
      </c>
      <c r="B7" s="3"/>
      <c r="C7" s="5"/>
      <c r="D7" s="5"/>
      <c r="E7" s="5"/>
      <c r="F7" s="4"/>
      <c r="G7" s="4"/>
      <c r="H7" s="4"/>
      <c r="I7" s="4"/>
    </row>
    <row r="8" spans="1:12" x14ac:dyDescent="0.25">
      <c r="A8" s="41" t="s">
        <v>58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122175</v>
      </c>
      <c r="C15" s="9">
        <v>100000</v>
      </c>
      <c r="D15" s="9">
        <v>0</v>
      </c>
      <c r="E15" s="9">
        <v>0</v>
      </c>
      <c r="F15" s="9">
        <v>0</v>
      </c>
      <c r="G15" s="9">
        <v>0</v>
      </c>
      <c r="H15" s="9">
        <v>0</v>
      </c>
      <c r="I15" s="9">
        <f t="shared" ref="I15:I25" si="0">SUM(B15:H15)</f>
        <v>222175</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122175</v>
      </c>
      <c r="C20" s="28">
        <f t="shared" si="1"/>
        <v>100000</v>
      </c>
      <c r="D20" s="28">
        <f t="shared" si="1"/>
        <v>0</v>
      </c>
      <c r="E20" s="28">
        <f t="shared" si="1"/>
        <v>0</v>
      </c>
      <c r="F20" s="28">
        <f t="shared" si="1"/>
        <v>0</v>
      </c>
      <c r="G20" s="28">
        <f t="shared" si="1"/>
        <v>0</v>
      </c>
      <c r="H20" s="28">
        <f t="shared" si="1"/>
        <v>0</v>
      </c>
      <c r="I20" s="28">
        <f t="shared" si="0"/>
        <v>222175</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25000</v>
      </c>
      <c r="C23" s="9">
        <v>97175</v>
      </c>
      <c r="D23" s="9">
        <v>100000</v>
      </c>
      <c r="E23" s="9">
        <v>0</v>
      </c>
      <c r="F23" s="9">
        <v>0</v>
      </c>
      <c r="G23" s="9">
        <v>0</v>
      </c>
      <c r="H23" s="9">
        <v>0</v>
      </c>
      <c r="I23" s="9">
        <f t="shared" si="0"/>
        <v>222175</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25000</v>
      </c>
      <c r="C25" s="28">
        <f t="shared" si="2"/>
        <v>97175</v>
      </c>
      <c r="D25" s="28">
        <f t="shared" si="2"/>
        <v>100000</v>
      </c>
      <c r="E25" s="28">
        <f t="shared" si="2"/>
        <v>0</v>
      </c>
      <c r="F25" s="28">
        <f t="shared" si="2"/>
        <v>0</v>
      </c>
      <c r="G25" s="28">
        <f t="shared" si="2"/>
        <v>0</v>
      </c>
      <c r="H25" s="28">
        <f t="shared" si="2"/>
        <v>0</v>
      </c>
      <c r="I25" s="28">
        <f t="shared" si="0"/>
        <v>222175</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3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1.5703125" style="19" bestFit="1" customWidth="1"/>
    <col min="5" max="5" width="11.42578125" style="19" customWidth="1"/>
    <col min="6" max="6" width="9.85546875" style="19" customWidth="1"/>
    <col min="7" max="7" width="9.5703125" style="19" customWidth="1"/>
    <col min="8" max="8" width="12.42578125" style="19" bestFit="1" customWidth="1"/>
    <col min="9" max="9" width="12" style="19" customWidth="1"/>
    <col min="11" max="11" width="12.42578125" customWidth="1"/>
  </cols>
  <sheetData>
    <row r="1" spans="1:12" ht="18.75" x14ac:dyDescent="0.25">
      <c r="A1" s="2" t="s">
        <v>0</v>
      </c>
      <c r="B1" s="1"/>
      <c r="C1" s="1"/>
      <c r="D1" s="1"/>
      <c r="E1" s="1"/>
      <c r="F1" s="1"/>
      <c r="G1" s="1"/>
      <c r="I1" s="1"/>
    </row>
    <row r="2" spans="1:12" ht="15.75" x14ac:dyDescent="0.25">
      <c r="A2" s="2" t="s">
        <v>215</v>
      </c>
      <c r="B2" s="3"/>
      <c r="C2" s="3"/>
      <c r="D2" s="3"/>
      <c r="E2" s="3"/>
      <c r="F2" s="4"/>
      <c r="G2" s="4"/>
      <c r="I2" s="4"/>
    </row>
    <row r="3" spans="1:12" ht="15.75" x14ac:dyDescent="0.25">
      <c r="A3" s="2" t="s">
        <v>235</v>
      </c>
      <c r="B3" s="5"/>
      <c r="C3" s="5"/>
      <c r="D3" s="5"/>
      <c r="E3" s="5"/>
      <c r="F3" s="4"/>
      <c r="G3" s="4"/>
      <c r="I3" s="4"/>
    </row>
    <row r="4" spans="1:12" x14ac:dyDescent="0.25">
      <c r="A4" s="5" t="s">
        <v>59</v>
      </c>
      <c r="B4" s="5"/>
      <c r="C4" s="5"/>
      <c r="D4" s="5"/>
      <c r="E4" s="5"/>
      <c r="F4" s="4"/>
      <c r="G4" s="4"/>
      <c r="H4" s="4"/>
      <c r="I4" s="4"/>
    </row>
    <row r="5" spans="1:12" x14ac:dyDescent="0.25">
      <c r="A5" s="5" t="s">
        <v>138</v>
      </c>
      <c r="B5" s="5"/>
      <c r="C5" s="5"/>
      <c r="D5" s="5"/>
      <c r="E5" s="5"/>
      <c r="F5" s="4"/>
      <c r="G5" s="4"/>
      <c r="H5" s="4"/>
      <c r="I5" s="4"/>
    </row>
    <row r="6" spans="1:12" x14ac:dyDescent="0.25">
      <c r="A6" s="5" t="s">
        <v>167</v>
      </c>
      <c r="B6" s="5"/>
      <c r="C6" s="5"/>
      <c r="D6" s="5"/>
      <c r="E6" s="5"/>
      <c r="F6" s="4"/>
      <c r="G6" s="4"/>
      <c r="H6" s="4"/>
      <c r="I6" s="4"/>
    </row>
    <row r="7" spans="1:12" x14ac:dyDescent="0.25">
      <c r="A7" s="6" t="s">
        <v>1</v>
      </c>
      <c r="B7" s="3"/>
      <c r="C7" s="5"/>
      <c r="D7" s="5"/>
      <c r="E7" s="5"/>
      <c r="F7" s="4"/>
      <c r="G7" s="4"/>
      <c r="H7" s="4"/>
      <c r="I7" s="4"/>
    </row>
    <row r="8" spans="1:12" x14ac:dyDescent="0.25">
      <c r="A8" s="41" t="s">
        <v>60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0</v>
      </c>
      <c r="E15" s="9">
        <v>0</v>
      </c>
      <c r="F15" s="9">
        <v>0</v>
      </c>
      <c r="G15" s="9">
        <v>0</v>
      </c>
      <c r="H15" s="9">
        <v>0</v>
      </c>
      <c r="I15" s="9">
        <f t="shared" ref="I15:I25" si="0">SUM(B15:H15)</f>
        <v>0</v>
      </c>
      <c r="K15" s="10"/>
    </row>
    <row r="16" spans="1:12" x14ac:dyDescent="0.25">
      <c r="A16" s="9" t="s">
        <v>14</v>
      </c>
      <c r="B16" s="9">
        <v>0</v>
      </c>
      <c r="C16" s="9">
        <v>100000</v>
      </c>
      <c r="D16" s="9">
        <v>1700000</v>
      </c>
      <c r="E16" s="9">
        <v>500000</v>
      </c>
      <c r="F16" s="9">
        <v>0</v>
      </c>
      <c r="G16" s="9">
        <v>0</v>
      </c>
      <c r="H16" s="9">
        <v>0</v>
      </c>
      <c r="I16" s="9">
        <f t="shared" si="0"/>
        <v>2300000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100000</v>
      </c>
      <c r="D20" s="28">
        <f t="shared" si="1"/>
        <v>1700000</v>
      </c>
      <c r="E20" s="28">
        <f t="shared" si="1"/>
        <v>500000</v>
      </c>
      <c r="F20" s="28">
        <f t="shared" si="1"/>
        <v>0</v>
      </c>
      <c r="G20" s="28">
        <f t="shared" si="1"/>
        <v>0</v>
      </c>
      <c r="H20" s="28">
        <f t="shared" si="1"/>
        <v>0</v>
      </c>
      <c r="I20" s="28">
        <f t="shared" si="0"/>
        <v>2300000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100000</v>
      </c>
      <c r="E22" s="9">
        <v>0</v>
      </c>
      <c r="F22" s="9">
        <v>0</v>
      </c>
      <c r="G22" s="9">
        <v>0</v>
      </c>
      <c r="H22" s="9">
        <v>0</v>
      </c>
      <c r="I22" s="9">
        <f t="shared" si="0"/>
        <v>100000</v>
      </c>
    </row>
    <row r="23" spans="1:12" x14ac:dyDescent="0.25">
      <c r="A23" s="9" t="s">
        <v>23</v>
      </c>
      <c r="B23" s="9">
        <v>0</v>
      </c>
      <c r="C23" s="9">
        <v>0</v>
      </c>
      <c r="D23" s="9">
        <v>0</v>
      </c>
      <c r="E23" s="9">
        <v>1700000</v>
      </c>
      <c r="F23" s="9">
        <v>500000</v>
      </c>
      <c r="G23" s="9">
        <v>0</v>
      </c>
      <c r="H23" s="9">
        <v>0</v>
      </c>
      <c r="I23" s="9">
        <f t="shared" si="0"/>
        <v>2200000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100000</v>
      </c>
      <c r="E25" s="28">
        <f t="shared" si="2"/>
        <v>1700000</v>
      </c>
      <c r="F25" s="28">
        <f t="shared" si="2"/>
        <v>500000</v>
      </c>
      <c r="G25" s="28">
        <f t="shared" si="2"/>
        <v>0</v>
      </c>
      <c r="H25" s="28">
        <f t="shared" si="2"/>
        <v>0</v>
      </c>
      <c r="I25" s="28">
        <f t="shared" si="0"/>
        <v>2300000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400-000000000000}">
          <x14:formula1>
            <xm:f>'S:\!BUDGET 2017\!OLD\[FY 17 Budget Utility Services CIP Projects 4.25.16 entry doc - AFTER SORTING.xlsx]DROPDOWN INFO - DO NOT CHANGE'!#REF!</xm:f>
          </x14:formula1>
          <xm:sqref>A30:B30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2"/>
  <sheetViews>
    <sheetView view="pageBreakPreview" zoomScaleNormal="100" zoomScaleSheetLayoutView="100" workbookViewId="0">
      <selection activeCell="A3" sqref="A3"/>
    </sheetView>
  </sheetViews>
  <sheetFormatPr defaultColWidth="8.85546875" defaultRowHeight="15" x14ac:dyDescent="0.25"/>
  <cols>
    <col min="1" max="1" width="27.5703125" style="19" customWidth="1"/>
    <col min="2" max="2" width="12.5703125" style="19" customWidth="1"/>
    <col min="3" max="3" width="12" style="19" customWidth="1"/>
    <col min="4"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236</v>
      </c>
      <c r="B3" s="5"/>
      <c r="C3" s="5"/>
      <c r="E3" s="5"/>
      <c r="F3" s="4"/>
      <c r="G3" s="4"/>
      <c r="H3" s="4"/>
      <c r="I3" s="4"/>
    </row>
    <row r="4" spans="1:12" x14ac:dyDescent="0.25">
      <c r="A4" s="5" t="s">
        <v>300</v>
      </c>
      <c r="B4" s="5"/>
      <c r="C4" s="5"/>
      <c r="D4" s="5"/>
      <c r="E4" s="5"/>
      <c r="F4" s="4"/>
      <c r="G4" s="4"/>
      <c r="H4" s="4"/>
      <c r="I4" s="4"/>
    </row>
    <row r="5" spans="1:12" x14ac:dyDescent="0.25">
      <c r="A5" s="5" t="s">
        <v>142</v>
      </c>
      <c r="B5" s="5"/>
      <c r="C5" s="5"/>
      <c r="D5" s="5"/>
      <c r="E5" s="5"/>
      <c r="F5" s="4"/>
      <c r="G5" s="4"/>
      <c r="H5" s="4"/>
      <c r="I5" s="4"/>
    </row>
    <row r="6" spans="1:12" x14ac:dyDescent="0.25">
      <c r="A6" s="5" t="s">
        <v>168</v>
      </c>
      <c r="B6" s="5"/>
      <c r="C6" s="5"/>
      <c r="D6" s="5"/>
      <c r="E6" s="5"/>
      <c r="F6" s="4"/>
      <c r="G6" s="4"/>
      <c r="H6" s="4"/>
      <c r="I6" s="4"/>
    </row>
    <row r="7" spans="1:12" x14ac:dyDescent="0.25">
      <c r="A7" s="6" t="s">
        <v>1</v>
      </c>
      <c r="B7" s="3"/>
      <c r="C7" s="5"/>
      <c r="D7" s="5"/>
      <c r="E7" s="5"/>
      <c r="F7" s="4"/>
      <c r="G7" s="4"/>
      <c r="H7" s="4"/>
      <c r="I7" s="4"/>
    </row>
    <row r="8" spans="1:12" x14ac:dyDescent="0.25">
      <c r="A8" s="41" t="s">
        <v>61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159223</v>
      </c>
      <c r="C15" s="9">
        <v>449357</v>
      </c>
      <c r="D15" s="9">
        <v>4000000</v>
      </c>
      <c r="E15" s="9">
        <v>0</v>
      </c>
      <c r="F15" s="9">
        <v>0</v>
      </c>
      <c r="G15" s="9">
        <v>0</v>
      </c>
      <c r="H15" s="9">
        <v>0</v>
      </c>
      <c r="I15" s="9">
        <f t="shared" ref="I15:I25" si="0">SUM(B15:H15)</f>
        <v>4608580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159223</v>
      </c>
      <c r="C20" s="28">
        <f t="shared" si="1"/>
        <v>449357</v>
      </c>
      <c r="D20" s="28">
        <f t="shared" si="1"/>
        <v>4000000</v>
      </c>
      <c r="E20" s="28">
        <f t="shared" si="1"/>
        <v>0</v>
      </c>
      <c r="F20" s="28">
        <f t="shared" si="1"/>
        <v>0</v>
      </c>
      <c r="G20" s="28">
        <f t="shared" si="1"/>
        <v>0</v>
      </c>
      <c r="H20" s="28">
        <f t="shared" si="1"/>
        <v>0</v>
      </c>
      <c r="I20" s="28">
        <f t="shared" si="0"/>
        <v>4608580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151744</v>
      </c>
      <c r="C22" s="9">
        <v>449357</v>
      </c>
      <c r="D22" s="9">
        <v>0</v>
      </c>
      <c r="E22" s="9">
        <v>0</v>
      </c>
      <c r="F22" s="9">
        <v>0</v>
      </c>
      <c r="G22" s="9">
        <v>0</v>
      </c>
      <c r="H22" s="9">
        <v>0</v>
      </c>
      <c r="I22" s="9">
        <f t="shared" si="0"/>
        <v>601101</v>
      </c>
    </row>
    <row r="23" spans="1:12" x14ac:dyDescent="0.25">
      <c r="A23" s="9" t="s">
        <v>23</v>
      </c>
      <c r="B23" s="9">
        <v>7479</v>
      </c>
      <c r="C23" s="9">
        <v>0</v>
      </c>
      <c r="D23" s="9">
        <v>4000000</v>
      </c>
      <c r="E23" s="9">
        <v>0</v>
      </c>
      <c r="F23" s="9">
        <v>0</v>
      </c>
      <c r="G23" s="9">
        <v>0</v>
      </c>
      <c r="H23" s="9">
        <v>0</v>
      </c>
      <c r="I23" s="9">
        <f t="shared" si="0"/>
        <v>4007479</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159223</v>
      </c>
      <c r="C25" s="28">
        <f t="shared" si="2"/>
        <v>449357</v>
      </c>
      <c r="D25" s="28">
        <f t="shared" si="2"/>
        <v>4000000</v>
      </c>
      <c r="E25" s="28">
        <f t="shared" si="2"/>
        <v>0</v>
      </c>
      <c r="F25" s="28">
        <f t="shared" si="2"/>
        <v>0</v>
      </c>
      <c r="G25" s="28">
        <f t="shared" si="2"/>
        <v>0</v>
      </c>
      <c r="H25" s="28">
        <f t="shared" si="2"/>
        <v>0</v>
      </c>
      <c r="I25" s="28">
        <f t="shared" si="0"/>
        <v>4608580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0"/>
  <sheetViews>
    <sheetView view="pageBreakPreview" zoomScaleNormal="100" zoomScaleSheetLayoutView="100" workbookViewId="0">
      <selection activeCell="K21" sqref="K21"/>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237</v>
      </c>
      <c r="B3" s="5"/>
      <c r="C3" s="5"/>
      <c r="D3" s="5"/>
      <c r="E3" s="5"/>
      <c r="G3" s="4"/>
      <c r="H3" s="4"/>
      <c r="I3" s="4"/>
    </row>
    <row r="4" spans="1:12" x14ac:dyDescent="0.25">
      <c r="A4" s="5" t="s">
        <v>301</v>
      </c>
      <c r="B4" s="5"/>
      <c r="C4" s="5"/>
      <c r="D4" s="5"/>
      <c r="E4" s="5"/>
      <c r="F4" s="4"/>
      <c r="G4" s="4"/>
      <c r="H4" s="4"/>
      <c r="I4" s="4"/>
    </row>
    <row r="5" spans="1:12" x14ac:dyDescent="0.25">
      <c r="A5" s="5" t="s">
        <v>142</v>
      </c>
      <c r="B5" s="5"/>
      <c r="C5" s="5"/>
      <c r="D5" s="5"/>
      <c r="E5" s="5"/>
      <c r="F5" s="4"/>
      <c r="G5" s="4"/>
      <c r="H5" s="4"/>
      <c r="I5" s="4"/>
    </row>
    <row r="6" spans="1:12" x14ac:dyDescent="0.25">
      <c r="A6" s="5" t="s">
        <v>168</v>
      </c>
      <c r="B6" s="5"/>
      <c r="C6" s="5"/>
      <c r="D6" s="5"/>
      <c r="E6" s="5"/>
      <c r="F6" s="4"/>
      <c r="G6" s="4"/>
      <c r="H6" s="4"/>
      <c r="I6" s="4"/>
    </row>
    <row r="7" spans="1:12" x14ac:dyDescent="0.25">
      <c r="A7" s="6" t="s">
        <v>1</v>
      </c>
      <c r="B7" s="3"/>
      <c r="C7" s="5"/>
      <c r="D7" s="5"/>
      <c r="E7" s="5"/>
      <c r="F7" s="4"/>
      <c r="G7" s="4"/>
      <c r="H7" s="4"/>
      <c r="I7" s="4"/>
    </row>
    <row r="8" spans="1:12" x14ac:dyDescent="0.25">
      <c r="A8" s="41" t="s">
        <v>286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951223</v>
      </c>
      <c r="C15" s="9">
        <v>592000</v>
      </c>
      <c r="D15" s="9">
        <v>0</v>
      </c>
      <c r="E15" s="9">
        <v>0</v>
      </c>
      <c r="F15" s="9">
        <v>0</v>
      </c>
      <c r="G15" s="9">
        <v>0</v>
      </c>
      <c r="H15" s="9">
        <v>0</v>
      </c>
      <c r="I15" s="9">
        <f t="shared" ref="I15:I25" si="0">SUM(B15:H15)</f>
        <v>1543223</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951223</v>
      </c>
      <c r="C20" s="28">
        <f t="shared" si="1"/>
        <v>592000</v>
      </c>
      <c r="D20" s="28">
        <f t="shared" si="1"/>
        <v>0</v>
      </c>
      <c r="E20" s="28">
        <f t="shared" si="1"/>
        <v>0</v>
      </c>
      <c r="F20" s="28">
        <f t="shared" si="1"/>
        <v>0</v>
      </c>
      <c r="G20" s="28">
        <f t="shared" si="1"/>
        <v>0</v>
      </c>
      <c r="H20" s="28">
        <f t="shared" si="1"/>
        <v>0</v>
      </c>
      <c r="I20" s="28">
        <f t="shared" si="0"/>
        <v>1543223</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151744</v>
      </c>
      <c r="C22" s="9">
        <v>20000</v>
      </c>
      <c r="D22" s="9">
        <v>20000</v>
      </c>
      <c r="E22" s="9">
        <v>0</v>
      </c>
      <c r="F22" s="9">
        <v>0</v>
      </c>
      <c r="G22" s="9">
        <v>0</v>
      </c>
      <c r="H22" s="9">
        <v>0</v>
      </c>
      <c r="I22" s="9">
        <f t="shared" si="0"/>
        <v>191744</v>
      </c>
    </row>
    <row r="23" spans="1:12" x14ac:dyDescent="0.25">
      <c r="A23" s="9" t="s">
        <v>23</v>
      </c>
      <c r="B23" s="9">
        <v>7479</v>
      </c>
      <c r="C23" s="9">
        <v>772000</v>
      </c>
      <c r="D23" s="9">
        <v>572000</v>
      </c>
      <c r="E23" s="9">
        <v>0</v>
      </c>
      <c r="F23" s="9">
        <v>0</v>
      </c>
      <c r="G23" s="9">
        <v>0</v>
      </c>
      <c r="H23" s="9">
        <v>0</v>
      </c>
      <c r="I23" s="9">
        <f t="shared" si="0"/>
        <v>1351479</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159223</v>
      </c>
      <c r="C25" s="28">
        <f t="shared" si="2"/>
        <v>792000</v>
      </c>
      <c r="D25" s="28">
        <f t="shared" si="2"/>
        <v>592000</v>
      </c>
      <c r="E25" s="28">
        <f t="shared" si="2"/>
        <v>0</v>
      </c>
      <c r="F25" s="28">
        <f t="shared" si="2"/>
        <v>0</v>
      </c>
      <c r="G25" s="28">
        <f t="shared" si="2"/>
        <v>0</v>
      </c>
      <c r="H25" s="28">
        <f t="shared" si="2"/>
        <v>0</v>
      </c>
      <c r="I25" s="28">
        <f t="shared" si="0"/>
        <v>1543223</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600-000000000000}">
          <x14:formula1>
            <xm:f>'S:\!BUDGET 2017\!OLD\[FY 17 Budget Utility Services CIP Projects 4.25.16 entry doc - AFTER SORTING.xlsx]DROPDOWN INFO - DO NOT CHANGE'!#REF!</xm:f>
          </x14:formula1>
          <xm:sqref>A30:B30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1"/>
  <sheetViews>
    <sheetView view="pageBreakPreview" zoomScaleNormal="100" zoomScaleSheetLayoutView="100" workbookViewId="0">
      <selection activeCell="L24" sqref="L24"/>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238</v>
      </c>
      <c r="B3" s="5"/>
      <c r="D3" s="5"/>
      <c r="E3" s="5"/>
      <c r="F3" s="4"/>
      <c r="G3" s="4"/>
      <c r="H3" s="4"/>
      <c r="I3" s="4"/>
    </row>
    <row r="4" spans="1:12" x14ac:dyDescent="0.25">
      <c r="A4" s="5" t="s">
        <v>302</v>
      </c>
      <c r="B4" s="5"/>
      <c r="C4" s="5"/>
      <c r="D4" s="5"/>
      <c r="E4" s="5"/>
      <c r="F4" s="4"/>
      <c r="G4" s="4"/>
      <c r="H4" s="4"/>
      <c r="I4" s="4"/>
    </row>
    <row r="5" spans="1:12" x14ac:dyDescent="0.25">
      <c r="A5" s="5" t="s">
        <v>170</v>
      </c>
      <c r="B5" s="5"/>
      <c r="C5" s="5"/>
      <c r="D5" s="5"/>
      <c r="E5" s="5"/>
      <c r="F5" s="4"/>
      <c r="G5" s="4"/>
      <c r="H5" s="4"/>
      <c r="I5" s="4"/>
    </row>
    <row r="6" spans="1:12" x14ac:dyDescent="0.25">
      <c r="A6" s="5" t="s">
        <v>169</v>
      </c>
      <c r="B6" s="5"/>
      <c r="C6" s="5"/>
      <c r="D6" s="5"/>
      <c r="E6" s="5"/>
      <c r="F6" s="4"/>
      <c r="G6" s="4"/>
      <c r="H6" s="4"/>
      <c r="I6" s="4"/>
    </row>
    <row r="7" spans="1:12" x14ac:dyDescent="0.25">
      <c r="A7" s="6" t="s">
        <v>1</v>
      </c>
      <c r="B7" s="3"/>
      <c r="C7" s="5"/>
      <c r="D7" s="5"/>
      <c r="E7" s="5"/>
      <c r="F7" s="4"/>
      <c r="G7" s="4"/>
      <c r="H7" s="4"/>
      <c r="I7" s="4"/>
    </row>
    <row r="8" spans="1:12" x14ac:dyDescent="0.25">
      <c r="A8" s="41" t="s">
        <v>62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2542888</v>
      </c>
      <c r="C15" s="9">
        <v>403908</v>
      </c>
      <c r="D15" s="9">
        <v>280000</v>
      </c>
      <c r="E15" s="9">
        <v>280000</v>
      </c>
      <c r="F15" s="9">
        <v>0</v>
      </c>
      <c r="G15" s="9">
        <v>0</v>
      </c>
      <c r="H15" s="9">
        <v>0</v>
      </c>
      <c r="I15" s="9">
        <f t="shared" ref="I15:I25" si="0">SUM(B15:H15)</f>
        <v>3506796</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2542888</v>
      </c>
      <c r="C20" s="28">
        <f t="shared" si="1"/>
        <v>403908</v>
      </c>
      <c r="D20" s="28">
        <f t="shared" si="1"/>
        <v>280000</v>
      </c>
      <c r="E20" s="28">
        <f t="shared" si="1"/>
        <v>280000</v>
      </c>
      <c r="F20" s="28">
        <f t="shared" si="1"/>
        <v>0</v>
      </c>
      <c r="G20" s="28">
        <f t="shared" si="1"/>
        <v>0</v>
      </c>
      <c r="H20" s="28">
        <f t="shared" si="1"/>
        <v>0</v>
      </c>
      <c r="I20" s="28">
        <f t="shared" si="0"/>
        <v>3506796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2542888</v>
      </c>
      <c r="C23" s="9">
        <v>120000</v>
      </c>
      <c r="D23" s="9">
        <v>563908</v>
      </c>
      <c r="E23" s="9">
        <v>280000</v>
      </c>
      <c r="F23" s="9">
        <v>0</v>
      </c>
      <c r="G23" s="9">
        <v>0</v>
      </c>
      <c r="H23" s="9">
        <v>0</v>
      </c>
      <c r="I23" s="9">
        <f t="shared" si="0"/>
        <v>3506796</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2542888</v>
      </c>
      <c r="C25" s="28">
        <f t="shared" si="2"/>
        <v>120000</v>
      </c>
      <c r="D25" s="28">
        <f t="shared" si="2"/>
        <v>563908</v>
      </c>
      <c r="E25" s="28">
        <f t="shared" si="2"/>
        <v>280000</v>
      </c>
      <c r="F25" s="28">
        <f t="shared" si="2"/>
        <v>0</v>
      </c>
      <c r="G25" s="28">
        <f t="shared" si="2"/>
        <v>0</v>
      </c>
      <c r="H25" s="28">
        <f t="shared" si="2"/>
        <v>0</v>
      </c>
      <c r="I25" s="28">
        <f t="shared" si="0"/>
        <v>3506796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7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239</v>
      </c>
      <c r="B3" s="5"/>
      <c r="D3" s="5"/>
      <c r="E3" s="5"/>
      <c r="F3" s="4"/>
      <c r="G3" s="4"/>
      <c r="H3" s="4"/>
      <c r="I3" s="4"/>
    </row>
    <row r="4" spans="1:12" x14ac:dyDescent="0.25">
      <c r="A4" s="5" t="s">
        <v>63</v>
      </c>
      <c r="B4" s="5"/>
      <c r="C4" s="5"/>
      <c r="D4" s="5"/>
      <c r="E4" s="5"/>
      <c r="F4" s="4"/>
      <c r="G4" s="4"/>
      <c r="H4" s="4"/>
      <c r="I4" s="4"/>
    </row>
    <row r="5" spans="1:12" x14ac:dyDescent="0.25">
      <c r="A5" s="5" t="s">
        <v>153</v>
      </c>
      <c r="B5" s="5"/>
      <c r="C5" s="5"/>
      <c r="D5" s="5"/>
      <c r="E5" s="5"/>
      <c r="F5" s="4"/>
      <c r="G5" s="4"/>
      <c r="H5" s="4"/>
      <c r="I5" s="4"/>
    </row>
    <row r="6" spans="1:12" x14ac:dyDescent="0.25">
      <c r="A6" s="5" t="s">
        <v>171</v>
      </c>
      <c r="B6" s="5"/>
      <c r="C6" s="5"/>
      <c r="D6" s="5"/>
      <c r="E6" s="5"/>
      <c r="F6" s="4"/>
      <c r="G6" s="4"/>
      <c r="H6" s="4"/>
      <c r="I6" s="4"/>
    </row>
    <row r="7" spans="1:12" x14ac:dyDescent="0.25">
      <c r="A7" s="6" t="s">
        <v>1</v>
      </c>
      <c r="B7" s="3"/>
      <c r="C7" s="5"/>
      <c r="D7" s="5"/>
      <c r="E7" s="5"/>
      <c r="F7" s="4"/>
      <c r="G7" s="4"/>
      <c r="H7" s="4"/>
      <c r="I7" s="4"/>
    </row>
    <row r="8" spans="1:12" x14ac:dyDescent="0.25">
      <c r="A8" s="41" t="s">
        <v>64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500000</v>
      </c>
      <c r="D15" s="9">
        <v>700000</v>
      </c>
      <c r="E15" s="9">
        <v>700000</v>
      </c>
      <c r="F15" s="9">
        <v>700000</v>
      </c>
      <c r="G15" s="9">
        <v>700000</v>
      </c>
      <c r="H15" s="9">
        <v>0</v>
      </c>
      <c r="I15" s="9">
        <f t="shared" ref="I15:I25" si="0">SUM(B15:H15)</f>
        <v>3300000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500000</v>
      </c>
      <c r="D20" s="28">
        <f t="shared" si="1"/>
        <v>700000</v>
      </c>
      <c r="E20" s="28">
        <f t="shared" si="1"/>
        <v>700000</v>
      </c>
      <c r="F20" s="28">
        <f t="shared" si="1"/>
        <v>700000</v>
      </c>
      <c r="G20" s="28">
        <f t="shared" si="1"/>
        <v>700000</v>
      </c>
      <c r="H20" s="28">
        <f t="shared" si="1"/>
        <v>0</v>
      </c>
      <c r="I20" s="28">
        <f t="shared" si="0"/>
        <v>3300000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500000</v>
      </c>
      <c r="E23" s="9">
        <v>700000</v>
      </c>
      <c r="F23" s="9">
        <v>700000</v>
      </c>
      <c r="G23" s="9">
        <v>700000</v>
      </c>
      <c r="H23" s="9">
        <v>700000</v>
      </c>
      <c r="I23" s="9">
        <f t="shared" si="0"/>
        <v>3300000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500000</v>
      </c>
      <c r="E25" s="28">
        <f t="shared" si="2"/>
        <v>700000</v>
      </c>
      <c r="F25" s="28">
        <f t="shared" si="2"/>
        <v>700000</v>
      </c>
      <c r="G25" s="28">
        <f t="shared" si="2"/>
        <v>700000</v>
      </c>
      <c r="H25" s="28">
        <f t="shared" si="2"/>
        <v>700000</v>
      </c>
      <c r="I25" s="28">
        <f t="shared" si="0"/>
        <v>3300000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800-000000000000}">
          <x14:formula1>
            <xm:f>'S:\!BUDGET 2017\!OLD\[FY 17 Budget Utility Services CIP Projects 4.25.16 entry doc - AFTER SORTING.xlsx]DROPDOWN INFO - DO NOT CHANGE'!#REF!</xm:f>
          </x14:formula1>
          <xm:sqref>A30:B31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H1" s="1"/>
      <c r="I1" s="1"/>
    </row>
    <row r="2" spans="1:12" ht="15.75" x14ac:dyDescent="0.25">
      <c r="A2" s="2" t="s">
        <v>215</v>
      </c>
      <c r="B2" s="3"/>
      <c r="C2" s="3"/>
      <c r="D2" s="3"/>
      <c r="E2" s="3"/>
      <c r="F2" s="4"/>
      <c r="H2" s="4"/>
      <c r="I2" s="4"/>
    </row>
    <row r="3" spans="1:12" ht="15.75" x14ac:dyDescent="0.25">
      <c r="A3" s="2" t="s">
        <v>240</v>
      </c>
      <c r="B3" s="5"/>
      <c r="C3" s="5"/>
      <c r="D3" s="5"/>
      <c r="E3" s="5"/>
      <c r="F3" s="4"/>
      <c r="G3" s="4"/>
      <c r="H3" s="4"/>
      <c r="I3" s="4"/>
    </row>
    <row r="4" spans="1:12" x14ac:dyDescent="0.25">
      <c r="A4" s="5" t="s">
        <v>65</v>
      </c>
      <c r="B4" s="5"/>
      <c r="C4" s="5"/>
      <c r="D4" s="5"/>
      <c r="E4" s="5"/>
      <c r="F4" s="4"/>
      <c r="G4" s="4"/>
      <c r="H4" s="4"/>
      <c r="I4" s="4"/>
    </row>
    <row r="5" spans="1:12" x14ac:dyDescent="0.25">
      <c r="A5" s="5" t="s">
        <v>142</v>
      </c>
      <c r="B5" s="5"/>
      <c r="C5" s="5"/>
      <c r="D5" s="5"/>
      <c r="E5" s="5"/>
      <c r="F5" s="4"/>
      <c r="G5" s="4"/>
      <c r="H5" s="4"/>
      <c r="I5" s="4"/>
    </row>
    <row r="6" spans="1:12" x14ac:dyDescent="0.25">
      <c r="A6" s="5" t="s">
        <v>172</v>
      </c>
      <c r="B6" s="5"/>
      <c r="C6" s="5"/>
      <c r="D6" s="5"/>
      <c r="E6" s="5"/>
      <c r="F6" s="4"/>
      <c r="G6" s="4"/>
      <c r="H6" s="4"/>
      <c r="I6" s="4"/>
    </row>
    <row r="7" spans="1:12" x14ac:dyDescent="0.25">
      <c r="A7" s="6" t="s">
        <v>1</v>
      </c>
      <c r="B7" s="3"/>
      <c r="C7" s="5"/>
      <c r="D7" s="5"/>
      <c r="E7" s="5"/>
      <c r="F7" s="4"/>
      <c r="G7" s="4"/>
      <c r="H7" s="4"/>
      <c r="I7" s="4"/>
    </row>
    <row r="8" spans="1:12" x14ac:dyDescent="0.25">
      <c r="A8" s="41" t="s">
        <v>66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32094</v>
      </c>
      <c r="C15" s="9">
        <v>974200</v>
      </c>
      <c r="D15" s="9">
        <v>0</v>
      </c>
      <c r="E15" s="9">
        <v>0</v>
      </c>
      <c r="F15" s="9">
        <v>0</v>
      </c>
      <c r="G15" s="9">
        <v>0</v>
      </c>
      <c r="H15" s="9">
        <v>0</v>
      </c>
      <c r="I15" s="9">
        <f t="shared" ref="I15:I25" si="0">SUM(B15:H15)</f>
        <v>1006294</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32094</v>
      </c>
      <c r="C20" s="28">
        <f t="shared" si="1"/>
        <v>974200</v>
      </c>
      <c r="D20" s="28">
        <f t="shared" si="1"/>
        <v>0</v>
      </c>
      <c r="E20" s="28">
        <f t="shared" si="1"/>
        <v>0</v>
      </c>
      <c r="F20" s="28">
        <f t="shared" si="1"/>
        <v>0</v>
      </c>
      <c r="G20" s="28">
        <f t="shared" si="1"/>
        <v>0</v>
      </c>
      <c r="H20" s="28">
        <f t="shared" si="1"/>
        <v>0</v>
      </c>
      <c r="I20" s="28">
        <f t="shared" si="0"/>
        <v>1006294</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9720</v>
      </c>
      <c r="C22" s="9">
        <v>22374</v>
      </c>
      <c r="D22" s="9">
        <v>24200</v>
      </c>
      <c r="E22" s="9">
        <v>0</v>
      </c>
      <c r="F22" s="9">
        <v>0</v>
      </c>
      <c r="G22" s="9">
        <v>0</v>
      </c>
      <c r="H22" s="9">
        <v>0</v>
      </c>
      <c r="I22" s="9">
        <f t="shared" si="0"/>
        <v>56294</v>
      </c>
    </row>
    <row r="23" spans="1:12" x14ac:dyDescent="0.25">
      <c r="A23" s="9" t="s">
        <v>23</v>
      </c>
      <c r="B23" s="9">
        <v>0</v>
      </c>
      <c r="C23" s="9">
        <v>0</v>
      </c>
      <c r="D23" s="9">
        <v>950000</v>
      </c>
      <c r="E23" s="9">
        <v>0</v>
      </c>
      <c r="F23" s="9">
        <v>0</v>
      </c>
      <c r="G23" s="9">
        <v>0</v>
      </c>
      <c r="H23" s="9">
        <v>0</v>
      </c>
      <c r="I23" s="9">
        <f t="shared" si="0"/>
        <v>950000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9720</v>
      </c>
      <c r="C25" s="28">
        <f t="shared" si="2"/>
        <v>22374</v>
      </c>
      <c r="D25" s="28">
        <f t="shared" si="2"/>
        <v>974200</v>
      </c>
      <c r="E25" s="28">
        <f t="shared" si="2"/>
        <v>0</v>
      </c>
      <c r="F25" s="28">
        <f t="shared" si="2"/>
        <v>0</v>
      </c>
      <c r="G25" s="28">
        <f t="shared" si="2"/>
        <v>0</v>
      </c>
      <c r="H25" s="28">
        <f t="shared" si="2"/>
        <v>0</v>
      </c>
      <c r="I25" s="28">
        <f t="shared" si="0"/>
        <v>1006294</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9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1.5703125" style="19" bestFit="1" customWidth="1"/>
    <col min="5" max="5" width="11.42578125" style="19" customWidth="1"/>
    <col min="6" max="6" width="9.85546875" style="19" customWidth="1"/>
    <col min="7" max="7" width="9.5703125" style="19" customWidth="1"/>
    <col min="8" max="8" width="12.42578125" style="19" bestFit="1"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241</v>
      </c>
      <c r="B3" s="5"/>
      <c r="C3" s="5"/>
      <c r="D3" s="5"/>
      <c r="F3" s="4"/>
      <c r="G3" s="4"/>
      <c r="H3" s="4"/>
      <c r="I3" s="4"/>
    </row>
    <row r="4" spans="1:12" x14ac:dyDescent="0.25">
      <c r="A4" s="5" t="s">
        <v>67</v>
      </c>
      <c r="B4" s="5"/>
      <c r="C4" s="5"/>
      <c r="D4" s="5"/>
      <c r="E4" s="5"/>
      <c r="F4" s="4"/>
      <c r="G4" s="4"/>
      <c r="H4" s="4"/>
      <c r="I4" s="4"/>
    </row>
    <row r="5" spans="1:12" x14ac:dyDescent="0.25">
      <c r="A5" s="5" t="s">
        <v>142</v>
      </c>
      <c r="B5" s="5"/>
      <c r="C5" s="5"/>
      <c r="D5" s="5"/>
      <c r="E5" s="5"/>
      <c r="F5" s="4"/>
      <c r="G5" s="4"/>
      <c r="H5" s="4"/>
      <c r="I5" s="4"/>
    </row>
    <row r="6" spans="1:12" x14ac:dyDescent="0.25">
      <c r="A6" s="5" t="s">
        <v>173</v>
      </c>
      <c r="B6" s="5"/>
      <c r="C6" s="5"/>
      <c r="D6" s="5"/>
      <c r="E6" s="5"/>
      <c r="F6" s="4"/>
      <c r="G6" s="4"/>
      <c r="H6" s="4"/>
      <c r="I6" s="4"/>
    </row>
    <row r="7" spans="1:12" x14ac:dyDescent="0.25">
      <c r="A7" s="6" t="s">
        <v>1</v>
      </c>
      <c r="B7" s="3"/>
      <c r="C7" s="5"/>
      <c r="D7" s="5"/>
      <c r="E7" s="5"/>
      <c r="F7" s="4"/>
      <c r="G7" s="4"/>
      <c r="H7" s="4"/>
      <c r="I7" s="4"/>
    </row>
    <row r="8" spans="1:12" x14ac:dyDescent="0.25">
      <c r="A8" s="41" t="s">
        <v>68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74027</v>
      </c>
      <c r="C15" s="9">
        <v>1310000</v>
      </c>
      <c r="D15" s="9">
        <v>300000</v>
      </c>
      <c r="E15" s="9">
        <v>0</v>
      </c>
      <c r="F15" s="9">
        <v>0</v>
      </c>
      <c r="G15" s="9">
        <v>0</v>
      </c>
      <c r="H15" s="9">
        <v>0</v>
      </c>
      <c r="I15" s="9">
        <f t="shared" ref="I15:I25" si="0">SUM(B15:H15)</f>
        <v>1684027</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74027</v>
      </c>
      <c r="C20" s="28">
        <f t="shared" si="1"/>
        <v>1310000</v>
      </c>
      <c r="D20" s="28">
        <f t="shared" si="1"/>
        <v>300000</v>
      </c>
      <c r="E20" s="28">
        <f t="shared" si="1"/>
        <v>0</v>
      </c>
      <c r="F20" s="28">
        <f t="shared" si="1"/>
        <v>0</v>
      </c>
      <c r="G20" s="28">
        <f t="shared" si="1"/>
        <v>0</v>
      </c>
      <c r="H20" s="28">
        <f t="shared" si="1"/>
        <v>0</v>
      </c>
      <c r="I20" s="28">
        <f t="shared" si="0"/>
        <v>1684027</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64027</v>
      </c>
      <c r="C22" s="9">
        <v>10000</v>
      </c>
      <c r="D22" s="9">
        <v>16750</v>
      </c>
      <c r="E22" s="9">
        <v>0</v>
      </c>
      <c r="F22" s="9">
        <v>0</v>
      </c>
      <c r="G22" s="9">
        <v>0</v>
      </c>
      <c r="H22" s="9">
        <v>0</v>
      </c>
      <c r="I22" s="9">
        <f t="shared" si="0"/>
        <v>90777</v>
      </c>
    </row>
    <row r="23" spans="1:12" x14ac:dyDescent="0.25">
      <c r="A23" s="9" t="s">
        <v>23</v>
      </c>
      <c r="B23" s="9">
        <v>0</v>
      </c>
      <c r="C23" s="9">
        <v>0</v>
      </c>
      <c r="D23" s="9">
        <v>1293250</v>
      </c>
      <c r="E23" s="9">
        <v>300000</v>
      </c>
      <c r="F23" s="9">
        <v>0</v>
      </c>
      <c r="G23" s="9">
        <v>0</v>
      </c>
      <c r="H23" s="9">
        <v>0</v>
      </c>
      <c r="I23" s="9">
        <f t="shared" si="0"/>
        <v>1593250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64027</v>
      </c>
      <c r="C25" s="28">
        <f t="shared" si="2"/>
        <v>10000</v>
      </c>
      <c r="D25" s="28">
        <f t="shared" si="2"/>
        <v>1310000</v>
      </c>
      <c r="E25" s="28">
        <f t="shared" si="2"/>
        <v>300000</v>
      </c>
      <c r="F25" s="28">
        <f t="shared" si="2"/>
        <v>0</v>
      </c>
      <c r="G25" s="28">
        <f t="shared" si="2"/>
        <v>0</v>
      </c>
      <c r="H25" s="28">
        <f t="shared" si="2"/>
        <v>0</v>
      </c>
      <c r="I25" s="28">
        <f t="shared" si="0"/>
        <v>1684027</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A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8.42578125" style="19" customWidth="1"/>
    <col min="2" max="2" width="11.7109375" style="19" bestFit="1" customWidth="1"/>
    <col min="3" max="3" width="12" style="19" customWidth="1"/>
    <col min="4" max="4" width="11.5703125" style="19" bestFit="1" customWidth="1"/>
    <col min="5" max="5" width="10" style="19" bestFit="1" customWidth="1"/>
    <col min="6" max="7" width="11.5703125" style="19" bestFit="1" customWidth="1"/>
    <col min="8" max="8" width="12.42578125" style="19" bestFit="1" customWidth="1"/>
    <col min="9" max="9" width="11.5703125" style="19" bestFit="1"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242</v>
      </c>
      <c r="B3" s="5"/>
      <c r="C3" s="5"/>
      <c r="E3" s="5"/>
      <c r="F3" s="4"/>
      <c r="G3" s="4"/>
      <c r="H3" s="4"/>
      <c r="I3" s="4"/>
    </row>
    <row r="4" spans="1:12" x14ac:dyDescent="0.25">
      <c r="A4" s="5" t="s">
        <v>69</v>
      </c>
      <c r="B4" s="5"/>
      <c r="C4" s="5"/>
      <c r="D4" s="5"/>
      <c r="E4" s="5"/>
      <c r="F4" s="4"/>
      <c r="G4" s="4"/>
      <c r="H4" s="4"/>
      <c r="I4" s="4"/>
    </row>
    <row r="5" spans="1:12" x14ac:dyDescent="0.25">
      <c r="A5" s="5" t="s">
        <v>175</v>
      </c>
      <c r="B5" s="5"/>
      <c r="C5" s="5"/>
      <c r="D5" s="5"/>
      <c r="E5" s="5"/>
      <c r="F5" s="4"/>
      <c r="G5" s="4"/>
      <c r="H5" s="4"/>
      <c r="I5" s="4"/>
    </row>
    <row r="6" spans="1:12" x14ac:dyDescent="0.25">
      <c r="A6" s="5" t="s">
        <v>174</v>
      </c>
      <c r="B6" s="5"/>
      <c r="C6" s="5"/>
      <c r="D6" s="5"/>
      <c r="E6" s="5"/>
      <c r="F6" s="4"/>
      <c r="G6" s="4"/>
      <c r="H6" s="4"/>
      <c r="I6" s="4"/>
    </row>
    <row r="7" spans="1:12" x14ac:dyDescent="0.25">
      <c r="A7" s="6" t="s">
        <v>1</v>
      </c>
      <c r="B7" s="3"/>
      <c r="C7" s="5"/>
      <c r="D7" s="5"/>
      <c r="E7" s="5"/>
      <c r="F7" s="4"/>
      <c r="G7" s="4"/>
      <c r="H7" s="4"/>
      <c r="I7" s="4"/>
    </row>
    <row r="8" spans="1:12" x14ac:dyDescent="0.25">
      <c r="A8" s="41" t="s">
        <v>287</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1445605</v>
      </c>
      <c r="C15" s="9">
        <v>1380000</v>
      </c>
      <c r="D15" s="9">
        <v>320000</v>
      </c>
      <c r="E15" s="9">
        <v>192000</v>
      </c>
      <c r="F15" s="9">
        <v>1658000</v>
      </c>
      <c r="G15" s="9">
        <v>2860000</v>
      </c>
      <c r="H15" s="9">
        <v>0</v>
      </c>
      <c r="I15" s="9">
        <f t="shared" ref="I15:I25" si="0">SUM(B15:H15)</f>
        <v>7855605</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1445605</v>
      </c>
      <c r="C20" s="28">
        <f t="shared" si="1"/>
        <v>1380000</v>
      </c>
      <c r="D20" s="28">
        <f t="shared" si="1"/>
        <v>320000</v>
      </c>
      <c r="E20" s="28">
        <f t="shared" si="1"/>
        <v>192000</v>
      </c>
      <c r="F20" s="28">
        <f t="shared" si="1"/>
        <v>1658000</v>
      </c>
      <c r="G20" s="28">
        <f t="shared" si="1"/>
        <v>2860000</v>
      </c>
      <c r="H20" s="28">
        <f t="shared" si="1"/>
        <v>0</v>
      </c>
      <c r="I20" s="28">
        <f t="shared" si="0"/>
        <v>7855605</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145605</v>
      </c>
      <c r="C22" s="9">
        <v>257384</v>
      </c>
      <c r="D22" s="9">
        <v>80000</v>
      </c>
      <c r="E22" s="9">
        <v>20000</v>
      </c>
      <c r="F22" s="9">
        <v>192000</v>
      </c>
      <c r="G22" s="9">
        <v>58000</v>
      </c>
      <c r="H22" s="9">
        <v>360000</v>
      </c>
      <c r="I22" s="9">
        <f t="shared" si="0"/>
        <v>1112989</v>
      </c>
    </row>
    <row r="23" spans="1:12" x14ac:dyDescent="0.25">
      <c r="A23" s="9" t="s">
        <v>23</v>
      </c>
      <c r="B23" s="9">
        <v>0</v>
      </c>
      <c r="C23" s="9">
        <v>1042616</v>
      </c>
      <c r="D23" s="9">
        <v>1300000</v>
      </c>
      <c r="E23" s="9">
        <v>300000</v>
      </c>
      <c r="F23" s="9">
        <v>0</v>
      </c>
      <c r="G23" s="9">
        <v>1600000</v>
      </c>
      <c r="H23" s="9">
        <v>2500000</v>
      </c>
      <c r="I23" s="9">
        <f t="shared" si="0"/>
        <v>6742616</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145605</v>
      </c>
      <c r="C25" s="28">
        <f t="shared" si="2"/>
        <v>1300000</v>
      </c>
      <c r="D25" s="28">
        <f t="shared" si="2"/>
        <v>1380000</v>
      </c>
      <c r="E25" s="28">
        <f t="shared" si="2"/>
        <v>320000</v>
      </c>
      <c r="F25" s="28">
        <f t="shared" si="2"/>
        <v>192000</v>
      </c>
      <c r="G25" s="28">
        <f t="shared" si="2"/>
        <v>1658000</v>
      </c>
      <c r="H25" s="28">
        <f t="shared" si="2"/>
        <v>2860000</v>
      </c>
      <c r="I25" s="28">
        <f t="shared" si="0"/>
        <v>7855605</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B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view="pageBreakPreview" zoomScaleNormal="100" zoomScaleSheetLayoutView="100" workbookViewId="0">
      <selection activeCell="D14" sqref="D14"/>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5" t="s">
        <v>215</v>
      </c>
      <c r="B2" s="3"/>
      <c r="C2" s="3"/>
      <c r="D2" s="3"/>
      <c r="F2" s="4"/>
      <c r="G2" s="4"/>
      <c r="H2" s="4"/>
      <c r="I2" s="4"/>
    </row>
    <row r="3" spans="1:12" ht="15.75" x14ac:dyDescent="0.25">
      <c r="A3" s="24" t="s">
        <v>218</v>
      </c>
      <c r="B3" s="5"/>
      <c r="C3" s="5"/>
      <c r="D3" s="5"/>
      <c r="F3" s="4"/>
      <c r="G3" s="4"/>
      <c r="H3" s="4"/>
      <c r="I3" s="4"/>
    </row>
    <row r="4" spans="1:12" x14ac:dyDescent="0.25">
      <c r="A4" s="5" t="s">
        <v>27</v>
      </c>
      <c r="B4" s="5"/>
      <c r="C4" s="5"/>
      <c r="D4" s="5"/>
      <c r="E4" s="5"/>
      <c r="F4" s="4"/>
      <c r="G4" s="4"/>
      <c r="H4" s="4"/>
      <c r="I4" s="4"/>
    </row>
    <row r="5" spans="1:12" x14ac:dyDescent="0.25">
      <c r="A5" s="5" t="s">
        <v>142</v>
      </c>
      <c r="B5" s="5"/>
      <c r="C5" s="5"/>
      <c r="D5" s="5"/>
      <c r="E5" s="5"/>
      <c r="F5" s="4"/>
      <c r="G5" s="4"/>
      <c r="H5" s="4"/>
      <c r="I5" s="4"/>
    </row>
    <row r="6" spans="1:12" x14ac:dyDescent="0.25">
      <c r="A6" s="5" t="s">
        <v>143</v>
      </c>
      <c r="B6" s="5"/>
      <c r="C6" s="5"/>
      <c r="D6" s="5"/>
      <c r="E6" s="5"/>
      <c r="F6" s="4"/>
      <c r="G6" s="4"/>
      <c r="H6" s="4"/>
      <c r="I6" s="4"/>
    </row>
    <row r="7" spans="1:12" x14ac:dyDescent="0.25">
      <c r="A7" s="6" t="s">
        <v>1</v>
      </c>
      <c r="B7" s="3"/>
      <c r="C7" s="5"/>
      <c r="D7" s="5"/>
      <c r="E7" s="5"/>
      <c r="F7" s="4"/>
      <c r="G7" s="4"/>
      <c r="H7" s="4"/>
      <c r="I7" s="4"/>
    </row>
    <row r="8" spans="1:12" x14ac:dyDescent="0.25">
      <c r="A8" s="41" t="s">
        <v>28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29039</v>
      </c>
      <c r="C15" s="9">
        <v>200000</v>
      </c>
      <c r="D15" s="9">
        <v>0</v>
      </c>
      <c r="E15" s="9">
        <v>0</v>
      </c>
      <c r="F15" s="9">
        <v>0</v>
      </c>
      <c r="G15" s="9">
        <v>0</v>
      </c>
      <c r="H15" s="9">
        <v>0</v>
      </c>
      <c r="I15" s="9">
        <f t="shared" ref="I15:I25" si="0">SUM(B15:H15)</f>
        <v>229039</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29039</v>
      </c>
      <c r="C20" s="28">
        <f t="shared" si="1"/>
        <v>200000</v>
      </c>
      <c r="D20" s="28">
        <f t="shared" si="1"/>
        <v>0</v>
      </c>
      <c r="E20" s="28">
        <f t="shared" si="1"/>
        <v>0</v>
      </c>
      <c r="F20" s="28">
        <f t="shared" si="1"/>
        <v>0</v>
      </c>
      <c r="G20" s="28">
        <f t="shared" si="1"/>
        <v>0</v>
      </c>
      <c r="H20" s="28">
        <f t="shared" si="1"/>
        <v>0</v>
      </c>
      <c r="I20" s="28">
        <f t="shared" si="0"/>
        <v>229039</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29039</v>
      </c>
      <c r="C23" s="9">
        <v>100000</v>
      </c>
      <c r="D23" s="9">
        <v>100000</v>
      </c>
      <c r="E23" s="9">
        <v>0</v>
      </c>
      <c r="F23" s="9">
        <v>0</v>
      </c>
      <c r="G23" s="9">
        <v>0</v>
      </c>
      <c r="H23" s="9">
        <v>0</v>
      </c>
      <c r="I23" s="9">
        <f t="shared" si="0"/>
        <v>229039</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29039</v>
      </c>
      <c r="C25" s="28">
        <f t="shared" si="2"/>
        <v>100000</v>
      </c>
      <c r="D25" s="28">
        <f t="shared" si="2"/>
        <v>100000</v>
      </c>
      <c r="E25" s="28">
        <f t="shared" si="2"/>
        <v>0</v>
      </c>
      <c r="F25" s="28">
        <f t="shared" si="2"/>
        <v>0</v>
      </c>
      <c r="G25" s="28">
        <f t="shared" si="2"/>
        <v>0</v>
      </c>
      <c r="H25" s="28">
        <f t="shared" si="2"/>
        <v>0</v>
      </c>
      <c r="I25" s="28">
        <f t="shared" si="0"/>
        <v>229039</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8"/>
      <c r="B33" s="18"/>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'S:\!BUDGET 2017\!OLD\[FY 17 Budget Utility Services CIP Projects 4.25.16 entry doc - AFTER SORTING.xlsx]DROPDOWN INFO - DO NOT CHANGE'!#REF!</xm:f>
          </x14:formula1>
          <xm:sqref>A31:B32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6.7109375" style="19" customWidth="1"/>
    <col min="2" max="2" width="11" style="19" customWidth="1"/>
    <col min="3" max="3" width="12" style="19" customWidth="1"/>
    <col min="4" max="4" width="11.5703125" style="19" bestFit="1" customWidth="1"/>
    <col min="5" max="5" width="11.42578125" style="19" customWidth="1"/>
    <col min="6" max="7" width="11.5703125" style="19" bestFit="1" customWidth="1"/>
    <col min="8" max="8" width="11.85546875" style="19" customWidth="1"/>
    <col min="9" max="9" width="12.5703125" style="19" bestFit="1" customWidth="1"/>
    <col min="11" max="11" width="12.42578125" customWidth="1"/>
  </cols>
  <sheetData>
    <row r="1" spans="1:12" ht="18.75" x14ac:dyDescent="0.25">
      <c r="A1" s="2" t="s">
        <v>0</v>
      </c>
      <c r="C1" s="1"/>
      <c r="D1" s="1"/>
      <c r="E1" s="1"/>
      <c r="F1" s="1"/>
      <c r="G1" s="1"/>
      <c r="H1" s="1"/>
      <c r="I1" s="1"/>
    </row>
    <row r="2" spans="1:12" ht="15.75" x14ac:dyDescent="0.25">
      <c r="A2" s="2" t="s">
        <v>215</v>
      </c>
      <c r="C2" s="3"/>
      <c r="D2" s="3"/>
      <c r="E2" s="3"/>
      <c r="F2" s="4"/>
      <c r="G2" s="4"/>
      <c r="H2" s="4"/>
      <c r="I2" s="4"/>
    </row>
    <row r="3" spans="1:12" ht="15.75" x14ac:dyDescent="0.25">
      <c r="A3" s="2" t="s">
        <v>243</v>
      </c>
      <c r="C3" s="5"/>
      <c r="D3" s="5"/>
      <c r="E3" s="5"/>
      <c r="F3" s="4"/>
      <c r="G3" s="4"/>
      <c r="H3" s="4"/>
      <c r="I3" s="4"/>
    </row>
    <row r="4" spans="1:12" x14ac:dyDescent="0.25">
      <c r="A4" s="5" t="s">
        <v>70</v>
      </c>
      <c r="B4" s="5"/>
      <c r="C4" s="5"/>
      <c r="D4" s="5"/>
      <c r="E4" s="5"/>
      <c r="F4" s="4"/>
      <c r="G4" s="4"/>
      <c r="H4" s="4"/>
      <c r="I4" s="4"/>
    </row>
    <row r="5" spans="1:12" x14ac:dyDescent="0.25">
      <c r="A5" s="5" t="s">
        <v>153</v>
      </c>
      <c r="B5" s="5"/>
      <c r="C5" s="5"/>
      <c r="D5" s="5"/>
      <c r="E5" s="5"/>
      <c r="F5" s="4"/>
      <c r="G5" s="4"/>
      <c r="H5" s="4"/>
      <c r="I5" s="4"/>
    </row>
    <row r="6" spans="1:12" x14ac:dyDescent="0.25">
      <c r="A6" s="5" t="s">
        <v>176</v>
      </c>
      <c r="B6" s="5"/>
      <c r="C6" s="5"/>
      <c r="D6" s="5"/>
      <c r="E6" s="5"/>
      <c r="F6" s="4"/>
      <c r="G6" s="4"/>
      <c r="H6" s="4"/>
      <c r="I6" s="4"/>
    </row>
    <row r="7" spans="1:12" x14ac:dyDescent="0.25">
      <c r="A7" s="6" t="s">
        <v>1</v>
      </c>
      <c r="B7" s="3"/>
      <c r="C7" s="5"/>
      <c r="D7" s="5"/>
      <c r="E7" s="5"/>
      <c r="F7" s="4"/>
      <c r="G7" s="4"/>
      <c r="H7" s="4"/>
      <c r="I7" s="4"/>
    </row>
    <row r="8" spans="1:12" x14ac:dyDescent="0.25">
      <c r="A8" s="41" t="s">
        <v>71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38.2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4459100</v>
      </c>
      <c r="D15" s="9">
        <v>8000000</v>
      </c>
      <c r="E15" s="9">
        <v>4000000</v>
      </c>
      <c r="F15" s="9">
        <v>2000000</v>
      </c>
      <c r="G15" s="9">
        <v>2000000</v>
      </c>
      <c r="H15" s="9">
        <v>0</v>
      </c>
      <c r="I15" s="9">
        <f t="shared" ref="I15:I25" si="0">SUM(B15:H15)</f>
        <v>20459100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4459100</v>
      </c>
      <c r="D20" s="28">
        <f t="shared" si="1"/>
        <v>8000000</v>
      </c>
      <c r="E20" s="28">
        <f t="shared" si="1"/>
        <v>4000000</v>
      </c>
      <c r="F20" s="28">
        <f t="shared" si="1"/>
        <v>2000000</v>
      </c>
      <c r="G20" s="28">
        <f t="shared" si="1"/>
        <v>2000000</v>
      </c>
      <c r="H20" s="28">
        <f t="shared" si="1"/>
        <v>0</v>
      </c>
      <c r="I20" s="28">
        <f t="shared" si="0"/>
        <v>20459100</v>
      </c>
    </row>
    <row r="21" spans="1:12" ht="15" customHeight="1" x14ac:dyDescent="0.25">
      <c r="A21" s="9" t="s">
        <v>21</v>
      </c>
      <c r="B21" s="9">
        <v>0</v>
      </c>
      <c r="C21" s="9">
        <v>0</v>
      </c>
      <c r="D21" s="9">
        <v>25000</v>
      </c>
      <c r="E21" s="9">
        <v>0</v>
      </c>
      <c r="F21" s="9">
        <v>0</v>
      </c>
      <c r="G21" s="9">
        <v>0</v>
      </c>
      <c r="H21" s="9">
        <v>0</v>
      </c>
      <c r="I21" s="9">
        <f t="shared" si="0"/>
        <v>25000</v>
      </c>
    </row>
    <row r="22" spans="1:12" x14ac:dyDescent="0.25">
      <c r="A22" s="9" t="s">
        <v>22</v>
      </c>
      <c r="B22" s="9">
        <v>0</v>
      </c>
      <c r="C22" s="9">
        <v>0</v>
      </c>
      <c r="D22" s="9">
        <v>290000</v>
      </c>
      <c r="E22" s="9">
        <v>320000</v>
      </c>
      <c r="F22" s="9">
        <v>0</v>
      </c>
      <c r="G22" s="9">
        <v>0</v>
      </c>
      <c r="H22" s="9">
        <v>0</v>
      </c>
      <c r="I22" s="9">
        <f t="shared" si="0"/>
        <v>610000</v>
      </c>
    </row>
    <row r="23" spans="1:12" x14ac:dyDescent="0.25">
      <c r="A23" s="9" t="s">
        <v>23</v>
      </c>
      <c r="B23" s="9">
        <v>0</v>
      </c>
      <c r="C23" s="9">
        <v>0</v>
      </c>
      <c r="D23" s="9">
        <v>4144100</v>
      </c>
      <c r="E23" s="9">
        <v>7680000</v>
      </c>
      <c r="F23" s="9">
        <v>4000000</v>
      </c>
      <c r="G23" s="9">
        <v>2000000</v>
      </c>
      <c r="H23" s="9">
        <v>2000000</v>
      </c>
      <c r="I23" s="9">
        <f t="shared" si="0"/>
        <v>19824100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4459100</v>
      </c>
      <c r="E25" s="28">
        <f t="shared" si="2"/>
        <v>8000000</v>
      </c>
      <c r="F25" s="28">
        <f t="shared" si="2"/>
        <v>4000000</v>
      </c>
      <c r="G25" s="28">
        <f t="shared" si="2"/>
        <v>2000000</v>
      </c>
      <c r="H25" s="28">
        <f t="shared" si="2"/>
        <v>2000000</v>
      </c>
      <c r="I25" s="28">
        <f t="shared" si="0"/>
        <v>20459100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C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1"/>
  <sheetViews>
    <sheetView view="pageBreakPreview" zoomScaleNormal="100" zoomScaleSheetLayoutView="100" workbookViewId="0">
      <selection activeCell="A3" sqref="A3"/>
    </sheetView>
  </sheetViews>
  <sheetFormatPr defaultColWidth="8.85546875" defaultRowHeight="15" x14ac:dyDescent="0.25"/>
  <cols>
    <col min="1" max="1" width="27.7109375" style="19" customWidth="1"/>
    <col min="2" max="2" width="11.7109375" style="19" bestFit="1" customWidth="1"/>
    <col min="3" max="4" width="11.5703125" style="19" bestFit="1" customWidth="1"/>
    <col min="5" max="5" width="11.42578125" style="19" customWidth="1"/>
    <col min="6" max="6" width="12.140625" style="19" customWidth="1"/>
    <col min="7" max="7" width="9.5703125" style="19" customWidth="1"/>
    <col min="8" max="8" width="12.42578125" style="19" bestFit="1" customWidth="1"/>
    <col min="9" max="9" width="12.5703125" style="19" bestFit="1"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244</v>
      </c>
      <c r="B3" s="5"/>
      <c r="C3" s="5"/>
      <c r="E3" s="5"/>
      <c r="F3" s="4"/>
      <c r="G3" s="4"/>
      <c r="H3" s="4"/>
      <c r="I3" s="4"/>
    </row>
    <row r="4" spans="1:12" x14ac:dyDescent="0.25">
      <c r="A4" s="5" t="s">
        <v>323</v>
      </c>
      <c r="B4" s="5"/>
      <c r="C4" s="5"/>
      <c r="D4" s="5"/>
      <c r="E4" s="5"/>
      <c r="F4" s="4"/>
      <c r="G4" s="4"/>
      <c r="H4" s="4"/>
      <c r="I4" s="4"/>
    </row>
    <row r="5" spans="1:12" x14ac:dyDescent="0.25">
      <c r="A5" s="5" t="s">
        <v>170</v>
      </c>
      <c r="B5" s="5"/>
      <c r="C5" s="5"/>
      <c r="D5" s="5"/>
      <c r="E5" s="5"/>
      <c r="F5" s="4"/>
      <c r="G5" s="4"/>
      <c r="H5" s="4"/>
      <c r="I5" s="4"/>
    </row>
    <row r="6" spans="1:12" x14ac:dyDescent="0.25">
      <c r="A6" s="5" t="s">
        <v>177</v>
      </c>
      <c r="B6" s="5"/>
      <c r="C6" s="5"/>
      <c r="D6" s="5"/>
      <c r="E6" s="5"/>
      <c r="F6" s="4"/>
      <c r="G6" s="4"/>
      <c r="H6" s="4"/>
      <c r="I6" s="4"/>
    </row>
    <row r="7" spans="1:12" x14ac:dyDescent="0.25">
      <c r="A7" s="6" t="s">
        <v>1</v>
      </c>
      <c r="B7" s="3"/>
      <c r="C7" s="5"/>
      <c r="D7" s="5"/>
      <c r="E7" s="5"/>
      <c r="F7" s="4"/>
      <c r="G7" s="4"/>
      <c r="H7" s="4"/>
      <c r="I7" s="4"/>
    </row>
    <row r="8" spans="1:12" x14ac:dyDescent="0.25">
      <c r="A8" s="41" t="s">
        <v>72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690606</v>
      </c>
      <c r="C15" s="9">
        <v>0</v>
      </c>
      <c r="D15" s="9">
        <v>0</v>
      </c>
      <c r="E15" s="9">
        <v>0</v>
      </c>
      <c r="F15" s="9">
        <v>0</v>
      </c>
      <c r="G15" s="9">
        <v>0</v>
      </c>
      <c r="H15" s="9">
        <v>0</v>
      </c>
      <c r="I15" s="9">
        <f t="shared" ref="I15:I25" si="0">SUM(B15:H15)</f>
        <v>690606</v>
      </c>
      <c r="K15" s="10"/>
    </row>
    <row r="16" spans="1:12" x14ac:dyDescent="0.25">
      <c r="A16" s="9" t="s">
        <v>14</v>
      </c>
      <c r="B16" s="9">
        <v>0</v>
      </c>
      <c r="C16" s="9">
        <v>100000</v>
      </c>
      <c r="D16" s="9">
        <v>1000000</v>
      </c>
      <c r="E16" s="9">
        <v>100000</v>
      </c>
      <c r="F16" s="9">
        <v>100000</v>
      </c>
      <c r="G16" s="9">
        <v>0</v>
      </c>
      <c r="H16" s="9">
        <v>0</v>
      </c>
      <c r="I16" s="9">
        <f t="shared" si="0"/>
        <v>1300000</v>
      </c>
      <c r="K16" s="10" t="e">
        <f>#REF!-#REF!</f>
        <v>#REF!</v>
      </c>
      <c r="L16" t="s">
        <v>15</v>
      </c>
    </row>
    <row r="17" spans="1:12" x14ac:dyDescent="0.25">
      <c r="A17" s="9" t="s">
        <v>322</v>
      </c>
      <c r="B17" s="9">
        <v>0</v>
      </c>
      <c r="C17" s="9">
        <v>0</v>
      </c>
      <c r="D17" s="9">
        <v>1500000</v>
      </c>
      <c r="E17" s="9">
        <v>5000000</v>
      </c>
      <c r="F17" s="9">
        <v>4500000</v>
      </c>
      <c r="G17" s="9">
        <v>0</v>
      </c>
      <c r="H17" s="9">
        <v>0</v>
      </c>
      <c r="I17" s="9">
        <f t="shared" si="0"/>
        <v>11000000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690606</v>
      </c>
      <c r="C20" s="28">
        <f t="shared" si="1"/>
        <v>100000</v>
      </c>
      <c r="D20" s="28">
        <f t="shared" si="1"/>
        <v>2500000</v>
      </c>
      <c r="E20" s="28">
        <f t="shared" si="1"/>
        <v>5100000</v>
      </c>
      <c r="F20" s="28">
        <f t="shared" si="1"/>
        <v>4600000</v>
      </c>
      <c r="G20" s="28">
        <f t="shared" si="1"/>
        <v>0</v>
      </c>
      <c r="H20" s="28">
        <f t="shared" si="1"/>
        <v>0</v>
      </c>
      <c r="I20" s="28">
        <f t="shared" si="0"/>
        <v>12990606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690606</v>
      </c>
      <c r="C22" s="9">
        <v>100000</v>
      </c>
      <c r="D22" s="9">
        <v>1000000</v>
      </c>
      <c r="E22" s="9">
        <v>100000</v>
      </c>
      <c r="F22" s="9">
        <v>100000</v>
      </c>
      <c r="G22" s="9">
        <v>0</v>
      </c>
      <c r="H22" s="9">
        <v>0</v>
      </c>
      <c r="I22" s="9">
        <f t="shared" si="0"/>
        <v>1990606</v>
      </c>
    </row>
    <row r="23" spans="1:12" x14ac:dyDescent="0.25">
      <c r="A23" s="9" t="s">
        <v>23</v>
      </c>
      <c r="B23" s="9">
        <v>0</v>
      </c>
      <c r="C23" s="9">
        <v>0</v>
      </c>
      <c r="D23" s="9">
        <v>1500000</v>
      </c>
      <c r="E23" s="9">
        <v>5000000</v>
      </c>
      <c r="F23" s="9">
        <v>4500000</v>
      </c>
      <c r="G23" s="9">
        <v>0</v>
      </c>
      <c r="H23" s="9">
        <v>0</v>
      </c>
      <c r="I23" s="9">
        <f t="shared" si="0"/>
        <v>11000000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690606</v>
      </c>
      <c r="C25" s="28">
        <f t="shared" si="2"/>
        <v>100000</v>
      </c>
      <c r="D25" s="28">
        <f t="shared" si="2"/>
        <v>2500000</v>
      </c>
      <c r="E25" s="28">
        <f t="shared" si="2"/>
        <v>5100000</v>
      </c>
      <c r="F25" s="28">
        <f t="shared" si="2"/>
        <v>4600000</v>
      </c>
      <c r="G25" s="28">
        <f t="shared" si="2"/>
        <v>0</v>
      </c>
      <c r="H25" s="28">
        <f t="shared" si="2"/>
        <v>0</v>
      </c>
      <c r="I25" s="28">
        <f t="shared" si="0"/>
        <v>12990606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row>
    <row r="2" spans="1:12" ht="15.75" x14ac:dyDescent="0.25">
      <c r="A2" s="2" t="s">
        <v>215</v>
      </c>
      <c r="B2" s="3"/>
      <c r="C2" s="3"/>
      <c r="D2" s="3"/>
      <c r="F2" s="4"/>
      <c r="G2" s="4"/>
      <c r="H2" s="4"/>
    </row>
    <row r="3" spans="1:12" ht="15.75" x14ac:dyDescent="0.25">
      <c r="A3" s="2" t="s">
        <v>245</v>
      </c>
      <c r="B3" s="5"/>
      <c r="C3" s="5"/>
      <c r="D3" s="5"/>
      <c r="F3" s="4"/>
      <c r="G3" s="4"/>
      <c r="H3" s="4"/>
      <c r="I3" s="4"/>
    </row>
    <row r="4" spans="1:12" x14ac:dyDescent="0.25">
      <c r="A4" s="5" t="s">
        <v>73</v>
      </c>
      <c r="B4" s="5"/>
      <c r="C4" s="5"/>
      <c r="D4" s="5"/>
      <c r="E4" s="5"/>
      <c r="F4" s="4"/>
      <c r="G4" s="4"/>
      <c r="H4" s="4"/>
      <c r="I4" s="4"/>
    </row>
    <row r="5" spans="1:12" x14ac:dyDescent="0.25">
      <c r="A5" s="5" t="s">
        <v>142</v>
      </c>
      <c r="B5" s="5"/>
      <c r="C5" s="5"/>
      <c r="D5" s="5"/>
      <c r="E5" s="5"/>
      <c r="F5" s="4"/>
      <c r="G5" s="4"/>
      <c r="H5" s="4"/>
      <c r="I5" s="4"/>
    </row>
    <row r="6" spans="1:12" x14ac:dyDescent="0.25">
      <c r="A6" s="5" t="s">
        <v>178</v>
      </c>
      <c r="B6" s="5"/>
      <c r="C6" s="5"/>
      <c r="D6" s="5"/>
      <c r="E6" s="5"/>
      <c r="F6" s="4"/>
      <c r="G6" s="4"/>
      <c r="H6" s="4"/>
      <c r="I6" s="4"/>
    </row>
    <row r="7" spans="1:12" x14ac:dyDescent="0.25">
      <c r="A7" s="6" t="s">
        <v>1</v>
      </c>
      <c r="B7" s="3"/>
      <c r="C7" s="5"/>
      <c r="D7" s="5"/>
      <c r="E7" s="5"/>
      <c r="F7" s="4"/>
      <c r="G7" s="4"/>
      <c r="H7" s="4"/>
      <c r="I7" s="4"/>
    </row>
    <row r="8" spans="1:12" x14ac:dyDescent="0.25">
      <c r="A8" s="41" t="s">
        <v>74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2046614</v>
      </c>
      <c r="C15" s="9">
        <v>745000</v>
      </c>
      <c r="D15" s="9">
        <v>300000</v>
      </c>
      <c r="E15" s="9">
        <v>0</v>
      </c>
      <c r="F15" s="9">
        <v>0</v>
      </c>
      <c r="G15" s="9">
        <v>0</v>
      </c>
      <c r="H15" s="9">
        <v>0</v>
      </c>
      <c r="I15" s="9">
        <f t="shared" ref="I15:I25" si="0">SUM(B15:H15)</f>
        <v>3091614</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2046614</v>
      </c>
      <c r="C20" s="28">
        <f t="shared" si="1"/>
        <v>745000</v>
      </c>
      <c r="D20" s="28">
        <f t="shared" si="1"/>
        <v>300000</v>
      </c>
      <c r="E20" s="28">
        <f t="shared" si="1"/>
        <v>0</v>
      </c>
      <c r="F20" s="28">
        <f t="shared" si="1"/>
        <v>0</v>
      </c>
      <c r="G20" s="28">
        <f t="shared" si="1"/>
        <v>0</v>
      </c>
      <c r="H20" s="28">
        <f t="shared" si="1"/>
        <v>0</v>
      </c>
      <c r="I20" s="28">
        <f t="shared" si="0"/>
        <v>3091614</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298520</v>
      </c>
      <c r="C22" s="9">
        <v>25000</v>
      </c>
      <c r="D22" s="9">
        <v>20000</v>
      </c>
      <c r="E22" s="9">
        <v>300000</v>
      </c>
      <c r="F22" s="9">
        <v>0</v>
      </c>
      <c r="G22" s="9">
        <v>0</v>
      </c>
      <c r="H22" s="9">
        <v>0</v>
      </c>
      <c r="I22" s="9">
        <f t="shared" si="0"/>
        <v>643520</v>
      </c>
    </row>
    <row r="23" spans="1:12" x14ac:dyDescent="0.25">
      <c r="A23" s="9" t="s">
        <v>23</v>
      </c>
      <c r="B23" s="9">
        <v>1748094</v>
      </c>
      <c r="C23" s="9">
        <v>0</v>
      </c>
      <c r="D23" s="9">
        <v>700000</v>
      </c>
      <c r="E23" s="9">
        <v>0</v>
      </c>
      <c r="F23" s="9">
        <v>0</v>
      </c>
      <c r="G23" s="9">
        <v>0</v>
      </c>
      <c r="H23" s="9">
        <v>0</v>
      </c>
      <c r="I23" s="9">
        <f t="shared" si="0"/>
        <v>2448094</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2046614</v>
      </c>
      <c r="C25" s="28">
        <f t="shared" si="2"/>
        <v>25000</v>
      </c>
      <c r="D25" s="28">
        <f t="shared" si="2"/>
        <v>720000</v>
      </c>
      <c r="E25" s="28">
        <f t="shared" si="2"/>
        <v>300000</v>
      </c>
      <c r="F25" s="28">
        <f t="shared" si="2"/>
        <v>0</v>
      </c>
      <c r="G25" s="28">
        <f t="shared" si="2"/>
        <v>0</v>
      </c>
      <c r="H25" s="28">
        <f t="shared" si="2"/>
        <v>0</v>
      </c>
      <c r="I25" s="28">
        <f t="shared" si="0"/>
        <v>3091614</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E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33"/>
  <sheetViews>
    <sheetView view="pageBreakPreview" zoomScaleNormal="100" zoomScaleSheetLayoutView="100" workbookViewId="0">
      <selection activeCell="A3" sqref="A3"/>
    </sheetView>
  </sheetViews>
  <sheetFormatPr defaultColWidth="8.85546875" defaultRowHeight="15" x14ac:dyDescent="0.25"/>
  <cols>
    <col min="1" max="1" width="26.85546875" style="19" customWidth="1"/>
    <col min="2" max="2" width="12.5703125" style="19" customWidth="1"/>
    <col min="3" max="3" width="12" style="19" customWidth="1"/>
    <col min="4" max="4" width="11.7109375" style="19" customWidth="1"/>
    <col min="5" max="5" width="11.42578125" style="19" customWidth="1"/>
    <col min="6" max="6" width="9.85546875" style="19" customWidth="1"/>
    <col min="7" max="7" width="9.5703125" style="19" customWidth="1"/>
    <col min="8" max="8" width="14" style="19" customWidth="1"/>
    <col min="9" max="9" width="13"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246</v>
      </c>
      <c r="B3" s="5"/>
      <c r="C3" s="5"/>
      <c r="D3" s="5"/>
      <c r="E3" s="5"/>
      <c r="F3" s="4"/>
      <c r="G3" s="4"/>
      <c r="H3" s="4"/>
      <c r="I3" s="4"/>
    </row>
    <row r="4" spans="1:12" x14ac:dyDescent="0.25">
      <c r="A4" s="5" t="s">
        <v>320</v>
      </c>
      <c r="B4" s="5"/>
      <c r="C4" s="5"/>
      <c r="D4" s="5"/>
      <c r="E4" s="5"/>
      <c r="F4" s="4"/>
      <c r="G4" s="4"/>
      <c r="H4" s="4"/>
      <c r="I4" s="4"/>
    </row>
    <row r="5" spans="1:12" x14ac:dyDescent="0.25">
      <c r="A5" s="5" t="s">
        <v>142</v>
      </c>
      <c r="B5" s="5"/>
      <c r="C5" s="5"/>
      <c r="D5" s="5"/>
      <c r="E5" s="5"/>
      <c r="F5" s="4"/>
      <c r="G5" s="4"/>
      <c r="H5" s="4"/>
      <c r="I5" s="4"/>
    </row>
    <row r="6" spans="1:12" x14ac:dyDescent="0.25">
      <c r="A6" s="5" t="s">
        <v>179</v>
      </c>
      <c r="B6" s="5"/>
      <c r="C6" s="5"/>
      <c r="D6" s="5"/>
      <c r="E6" s="5"/>
      <c r="F6" s="4"/>
      <c r="G6" s="4"/>
      <c r="H6" s="4"/>
      <c r="I6" s="4"/>
    </row>
    <row r="7" spans="1:12" x14ac:dyDescent="0.25">
      <c r="A7" s="6" t="s">
        <v>1</v>
      </c>
      <c r="B7" s="3"/>
      <c r="C7" s="5"/>
      <c r="D7" s="5"/>
      <c r="E7" s="5"/>
      <c r="F7" s="4"/>
      <c r="G7" s="4"/>
      <c r="H7" s="4"/>
      <c r="I7" s="4"/>
    </row>
    <row r="8" spans="1:12" x14ac:dyDescent="0.25">
      <c r="A8" s="41" t="s">
        <v>75</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f>33634573+2658000</f>
        <v>36292573</v>
      </c>
      <c r="C15" s="9">
        <v>1546000</v>
      </c>
      <c r="D15" s="9">
        <v>0</v>
      </c>
      <c r="E15" s="9">
        <v>0</v>
      </c>
      <c r="F15" s="9">
        <v>0</v>
      </c>
      <c r="G15" s="9">
        <v>0</v>
      </c>
      <c r="H15" s="9">
        <v>0</v>
      </c>
      <c r="I15" s="9">
        <f t="shared" ref="I15:I25" si="0">SUM(B15:H15)</f>
        <v>37838573</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36292573</v>
      </c>
      <c r="C20" s="28">
        <f t="shared" si="1"/>
        <v>1546000</v>
      </c>
      <c r="D20" s="28">
        <f t="shared" si="1"/>
        <v>0</v>
      </c>
      <c r="E20" s="28">
        <f t="shared" si="1"/>
        <v>0</v>
      </c>
      <c r="F20" s="28">
        <f t="shared" si="1"/>
        <v>0</v>
      </c>
      <c r="G20" s="28">
        <f t="shared" si="1"/>
        <v>0</v>
      </c>
      <c r="H20" s="28">
        <f t="shared" si="1"/>
        <v>0</v>
      </c>
      <c r="I20" s="28">
        <f t="shared" si="0"/>
        <v>37838573</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3272615</v>
      </c>
      <c r="C22" s="9">
        <v>350000</v>
      </c>
      <c r="D22" s="9">
        <v>150000</v>
      </c>
      <c r="E22" s="9">
        <v>0</v>
      </c>
      <c r="F22" s="9">
        <v>0</v>
      </c>
      <c r="G22" s="9">
        <v>0</v>
      </c>
      <c r="H22" s="9">
        <v>0</v>
      </c>
      <c r="I22" s="9">
        <f t="shared" si="0"/>
        <v>3772615</v>
      </c>
    </row>
    <row r="23" spans="1:12" x14ac:dyDescent="0.25">
      <c r="A23" s="9" t="s">
        <v>23</v>
      </c>
      <c r="B23" s="9">
        <v>30361958</v>
      </c>
      <c r="C23" s="9">
        <v>2308000</v>
      </c>
      <c r="D23" s="9">
        <v>1396000</v>
      </c>
      <c r="E23" s="9">
        <v>0</v>
      </c>
      <c r="F23" s="9">
        <v>0</v>
      </c>
      <c r="G23" s="9">
        <v>0</v>
      </c>
      <c r="H23" s="9">
        <v>0</v>
      </c>
      <c r="I23" s="9">
        <f t="shared" si="0"/>
        <v>34065958</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33634573</v>
      </c>
      <c r="C25" s="28">
        <f t="shared" si="2"/>
        <v>2658000</v>
      </c>
      <c r="D25" s="28">
        <f t="shared" si="2"/>
        <v>1546000</v>
      </c>
      <c r="E25" s="28">
        <f t="shared" si="2"/>
        <v>0</v>
      </c>
      <c r="F25" s="28">
        <f t="shared" si="2"/>
        <v>0</v>
      </c>
      <c r="G25" s="28">
        <f t="shared" si="2"/>
        <v>0</v>
      </c>
      <c r="H25" s="28">
        <f t="shared" si="2"/>
        <v>0</v>
      </c>
      <c r="I25" s="28">
        <f t="shared" si="0"/>
        <v>37838573</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1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247</v>
      </c>
      <c r="B3" s="5"/>
      <c r="C3" s="5"/>
      <c r="D3" s="5"/>
      <c r="E3" s="5"/>
      <c r="G3" s="4"/>
      <c r="H3" s="4"/>
      <c r="I3" s="4"/>
    </row>
    <row r="4" spans="1:12" x14ac:dyDescent="0.25">
      <c r="A4" s="5" t="s">
        <v>76</v>
      </c>
      <c r="B4" s="5"/>
      <c r="C4" s="5"/>
      <c r="D4" s="5"/>
      <c r="E4" s="5"/>
      <c r="F4" s="4"/>
      <c r="G4" s="4"/>
      <c r="H4" s="4"/>
      <c r="I4" s="4"/>
    </row>
    <row r="5" spans="1:12" x14ac:dyDescent="0.25">
      <c r="A5" s="5" t="s">
        <v>138</v>
      </c>
      <c r="B5" s="5"/>
      <c r="C5" s="5"/>
      <c r="D5" s="5"/>
      <c r="E5" s="5"/>
      <c r="F5" s="4"/>
      <c r="G5" s="4"/>
      <c r="H5" s="4"/>
      <c r="I5" s="4"/>
    </row>
    <row r="6" spans="1:12" x14ac:dyDescent="0.25">
      <c r="A6" s="5" t="s">
        <v>180</v>
      </c>
      <c r="B6" s="5"/>
      <c r="C6" s="5"/>
      <c r="D6" s="5"/>
      <c r="E6" s="5"/>
      <c r="F6" s="4"/>
      <c r="G6" s="4"/>
      <c r="H6" s="4"/>
      <c r="I6" s="4"/>
    </row>
    <row r="7" spans="1:12" x14ac:dyDescent="0.25">
      <c r="A7" s="6" t="s">
        <v>1</v>
      </c>
      <c r="B7" s="3"/>
      <c r="C7" s="5"/>
      <c r="D7" s="5"/>
      <c r="E7" s="5"/>
      <c r="F7" s="4"/>
      <c r="G7" s="4"/>
      <c r="H7" s="4"/>
      <c r="I7" s="4"/>
    </row>
    <row r="8" spans="1:12" x14ac:dyDescent="0.25">
      <c r="A8" s="41" t="s">
        <v>77</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185000</v>
      </c>
      <c r="D15" s="9">
        <v>0</v>
      </c>
      <c r="E15" s="9">
        <v>0</v>
      </c>
      <c r="F15" s="9">
        <v>0</v>
      </c>
      <c r="G15" s="9">
        <v>0</v>
      </c>
      <c r="H15" s="9">
        <v>0</v>
      </c>
      <c r="I15" s="9">
        <f t="shared" ref="I15:I25" si="0">SUM(B15:H15)</f>
        <v>185000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185000</v>
      </c>
      <c r="D20" s="28">
        <f t="shared" si="1"/>
        <v>0</v>
      </c>
      <c r="E20" s="28">
        <f t="shared" si="1"/>
        <v>0</v>
      </c>
      <c r="F20" s="28">
        <f t="shared" si="1"/>
        <v>0</v>
      </c>
      <c r="G20" s="28">
        <f t="shared" si="1"/>
        <v>0</v>
      </c>
      <c r="H20" s="28">
        <f t="shared" si="1"/>
        <v>0</v>
      </c>
      <c r="I20" s="28">
        <f t="shared" si="0"/>
        <v>185000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35000</v>
      </c>
      <c r="E22" s="9">
        <v>0</v>
      </c>
      <c r="F22" s="9">
        <v>0</v>
      </c>
      <c r="G22" s="9">
        <v>0</v>
      </c>
      <c r="H22" s="9">
        <v>0</v>
      </c>
      <c r="I22" s="9">
        <f t="shared" si="0"/>
        <v>35000</v>
      </c>
    </row>
    <row r="23" spans="1:12" x14ac:dyDescent="0.25">
      <c r="A23" s="9" t="s">
        <v>23</v>
      </c>
      <c r="B23" s="9">
        <v>0</v>
      </c>
      <c r="C23" s="9">
        <v>0</v>
      </c>
      <c r="D23" s="9">
        <v>0</v>
      </c>
      <c r="E23" s="9">
        <v>150000</v>
      </c>
      <c r="F23" s="9">
        <v>0</v>
      </c>
      <c r="G23" s="9">
        <v>0</v>
      </c>
      <c r="H23" s="9">
        <v>0</v>
      </c>
      <c r="I23" s="9">
        <f t="shared" si="0"/>
        <v>150000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35000</v>
      </c>
      <c r="E25" s="28">
        <f t="shared" si="2"/>
        <v>150000</v>
      </c>
      <c r="F25" s="28">
        <f t="shared" si="2"/>
        <v>0</v>
      </c>
      <c r="G25" s="28">
        <f t="shared" si="2"/>
        <v>0</v>
      </c>
      <c r="H25" s="28">
        <f t="shared" si="2"/>
        <v>0</v>
      </c>
      <c r="I25" s="28">
        <f t="shared" si="0"/>
        <v>185000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H1" s="1"/>
      <c r="I1" s="1"/>
    </row>
    <row r="2" spans="1:12" ht="15.75" x14ac:dyDescent="0.25">
      <c r="A2" s="2" t="s">
        <v>215</v>
      </c>
      <c r="B2" s="3"/>
      <c r="C2" s="3"/>
      <c r="D2" s="3"/>
      <c r="E2" s="3"/>
      <c r="F2" s="4"/>
      <c r="H2" s="4"/>
      <c r="I2" s="4"/>
    </row>
    <row r="3" spans="1:12" ht="15.75" x14ac:dyDescent="0.25">
      <c r="A3" s="2" t="s">
        <v>248</v>
      </c>
      <c r="B3" s="5"/>
      <c r="C3" s="5"/>
      <c r="D3" s="5"/>
      <c r="E3" s="5"/>
      <c r="F3" s="4"/>
      <c r="G3" s="4"/>
      <c r="H3" s="4"/>
      <c r="I3" s="4"/>
    </row>
    <row r="4" spans="1:12" x14ac:dyDescent="0.25">
      <c r="A4" s="5" t="s">
        <v>78</v>
      </c>
      <c r="B4" s="5"/>
      <c r="C4" s="5"/>
      <c r="D4" s="5"/>
      <c r="E4" s="5"/>
      <c r="F4" s="4"/>
      <c r="G4" s="4"/>
      <c r="H4" s="4"/>
      <c r="I4" s="4"/>
    </row>
    <row r="5" spans="1:12" x14ac:dyDescent="0.25">
      <c r="A5" s="5" t="s">
        <v>138</v>
      </c>
      <c r="B5" s="5"/>
      <c r="C5" s="5"/>
      <c r="D5" s="5"/>
      <c r="E5" s="5"/>
      <c r="F5" s="4"/>
      <c r="G5" s="4"/>
      <c r="H5" s="4"/>
      <c r="I5" s="4"/>
    </row>
    <row r="6" spans="1:12" x14ac:dyDescent="0.25">
      <c r="A6" s="5" t="s">
        <v>181</v>
      </c>
      <c r="B6" s="5"/>
      <c r="C6" s="5"/>
      <c r="D6" s="5"/>
      <c r="E6" s="5"/>
      <c r="F6" s="4"/>
      <c r="G6" s="4"/>
      <c r="H6" s="4"/>
      <c r="I6" s="4"/>
    </row>
    <row r="7" spans="1:12" x14ac:dyDescent="0.25">
      <c r="A7" s="6" t="s">
        <v>1</v>
      </c>
      <c r="B7" s="3"/>
      <c r="C7" s="5"/>
      <c r="D7" s="5"/>
      <c r="E7" s="5"/>
      <c r="F7" s="4"/>
      <c r="G7" s="4"/>
      <c r="H7" s="4"/>
      <c r="I7" s="4"/>
    </row>
    <row r="8" spans="1:12" x14ac:dyDescent="0.25">
      <c r="A8" s="41" t="s">
        <v>79</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75000</v>
      </c>
      <c r="D15" s="9">
        <v>0</v>
      </c>
      <c r="E15" s="9">
        <v>0</v>
      </c>
      <c r="F15" s="9">
        <v>0</v>
      </c>
      <c r="G15" s="9">
        <v>0</v>
      </c>
      <c r="H15" s="9">
        <v>0</v>
      </c>
      <c r="I15" s="9">
        <f t="shared" ref="I15:I25" si="0">SUM(B15:H15)</f>
        <v>75000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75000</v>
      </c>
      <c r="D20" s="28">
        <f t="shared" si="1"/>
        <v>0</v>
      </c>
      <c r="E20" s="28">
        <f t="shared" si="1"/>
        <v>0</v>
      </c>
      <c r="F20" s="28">
        <f t="shared" si="1"/>
        <v>0</v>
      </c>
      <c r="G20" s="28">
        <f t="shared" si="1"/>
        <v>0</v>
      </c>
      <c r="H20" s="28">
        <f t="shared" si="1"/>
        <v>0</v>
      </c>
      <c r="I20" s="28">
        <f t="shared" si="0"/>
        <v>75000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75000</v>
      </c>
      <c r="E23" s="9">
        <v>0</v>
      </c>
      <c r="F23" s="9">
        <v>0</v>
      </c>
      <c r="G23" s="9">
        <v>0</v>
      </c>
      <c r="H23" s="9">
        <v>0</v>
      </c>
      <c r="I23" s="9">
        <f t="shared" si="0"/>
        <v>75000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75000</v>
      </c>
      <c r="E25" s="28">
        <f t="shared" si="2"/>
        <v>0</v>
      </c>
      <c r="F25" s="28">
        <f t="shared" si="2"/>
        <v>0</v>
      </c>
      <c r="G25" s="28">
        <f t="shared" si="2"/>
        <v>0</v>
      </c>
      <c r="H25" s="28">
        <f t="shared" si="2"/>
        <v>0</v>
      </c>
      <c r="I25" s="28">
        <f t="shared" si="0"/>
        <v>75000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1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249</v>
      </c>
      <c r="B3" s="5"/>
      <c r="C3" s="5"/>
      <c r="D3" s="5"/>
      <c r="E3" s="5"/>
      <c r="F3" s="4"/>
      <c r="G3" s="4"/>
      <c r="H3" s="4"/>
      <c r="I3" s="4"/>
    </row>
    <row r="4" spans="1:12" x14ac:dyDescent="0.25">
      <c r="A4" s="5" t="s">
        <v>80</v>
      </c>
      <c r="B4" s="5"/>
      <c r="C4" s="5"/>
      <c r="D4" s="5"/>
      <c r="E4" s="5"/>
      <c r="F4" s="4"/>
      <c r="G4" s="4"/>
      <c r="H4" s="4"/>
      <c r="I4" s="4"/>
    </row>
    <row r="5" spans="1:12" x14ac:dyDescent="0.25">
      <c r="A5" s="5" t="s">
        <v>153</v>
      </c>
      <c r="B5" s="5"/>
      <c r="C5" s="5"/>
      <c r="D5" s="5"/>
      <c r="E5" s="5"/>
      <c r="F5" s="4"/>
      <c r="G5" s="4"/>
      <c r="H5" s="4"/>
      <c r="I5" s="4"/>
    </row>
    <row r="6" spans="1:12" x14ac:dyDescent="0.25">
      <c r="A6" s="5" t="s">
        <v>182</v>
      </c>
      <c r="B6" s="5"/>
      <c r="C6" s="5"/>
      <c r="D6" s="5"/>
      <c r="E6" s="5"/>
      <c r="F6" s="4"/>
      <c r="G6" s="4"/>
      <c r="H6" s="4"/>
      <c r="I6" s="4"/>
    </row>
    <row r="7" spans="1:12" x14ac:dyDescent="0.25">
      <c r="A7" s="6" t="s">
        <v>1</v>
      </c>
      <c r="B7" s="3"/>
      <c r="C7" s="5"/>
      <c r="D7" s="5"/>
      <c r="E7" s="5"/>
      <c r="F7" s="4"/>
      <c r="G7" s="4"/>
      <c r="H7" s="4"/>
      <c r="I7" s="4"/>
    </row>
    <row r="8" spans="1:12" x14ac:dyDescent="0.25">
      <c r="A8" s="41" t="s">
        <v>81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874754</v>
      </c>
      <c r="C15" s="9">
        <v>75000</v>
      </c>
      <c r="D15" s="9">
        <v>0</v>
      </c>
      <c r="E15" s="9">
        <v>0</v>
      </c>
      <c r="F15" s="9">
        <v>0</v>
      </c>
      <c r="G15" s="9">
        <v>0</v>
      </c>
      <c r="H15" s="9">
        <v>0</v>
      </c>
      <c r="I15" s="9">
        <f t="shared" ref="I15:I25" si="0">SUM(B15:H15)</f>
        <v>949754</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874754</v>
      </c>
      <c r="C20" s="28">
        <f t="shared" si="1"/>
        <v>75000</v>
      </c>
      <c r="D20" s="28">
        <f t="shared" si="1"/>
        <v>0</v>
      </c>
      <c r="E20" s="28">
        <f t="shared" si="1"/>
        <v>0</v>
      </c>
      <c r="F20" s="28">
        <f t="shared" si="1"/>
        <v>0</v>
      </c>
      <c r="G20" s="28">
        <f t="shared" si="1"/>
        <v>0</v>
      </c>
      <c r="H20" s="28">
        <f t="shared" si="1"/>
        <v>0</v>
      </c>
      <c r="I20" s="28">
        <f t="shared" si="0"/>
        <v>949754</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799754</v>
      </c>
      <c r="C23" s="9">
        <v>75000</v>
      </c>
      <c r="D23" s="9">
        <v>75000</v>
      </c>
      <c r="E23" s="9">
        <v>0</v>
      </c>
      <c r="F23" s="9">
        <v>0</v>
      </c>
      <c r="G23" s="9">
        <v>0</v>
      </c>
      <c r="H23" s="9">
        <v>0</v>
      </c>
      <c r="I23" s="9">
        <f t="shared" si="0"/>
        <v>949754</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799754</v>
      </c>
      <c r="C25" s="28">
        <f t="shared" si="2"/>
        <v>75000</v>
      </c>
      <c r="D25" s="28">
        <f t="shared" si="2"/>
        <v>75000</v>
      </c>
      <c r="E25" s="28">
        <f t="shared" si="2"/>
        <v>0</v>
      </c>
      <c r="F25" s="28">
        <f t="shared" si="2"/>
        <v>0</v>
      </c>
      <c r="G25" s="28">
        <f t="shared" si="2"/>
        <v>0</v>
      </c>
      <c r="H25" s="28">
        <f t="shared" si="2"/>
        <v>0</v>
      </c>
      <c r="I25" s="28">
        <f t="shared" si="0"/>
        <v>949754</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8"/>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250</v>
      </c>
      <c r="B3" s="5"/>
      <c r="C3" s="5"/>
      <c r="D3" s="5"/>
      <c r="E3" s="5"/>
      <c r="G3" s="4"/>
      <c r="H3" s="4"/>
      <c r="I3" s="4"/>
    </row>
    <row r="4" spans="1:12" x14ac:dyDescent="0.25">
      <c r="A4" s="5" t="s">
        <v>82</v>
      </c>
      <c r="B4" s="5"/>
      <c r="C4" s="5"/>
      <c r="D4" s="5"/>
      <c r="E4" s="5"/>
      <c r="F4" s="4"/>
      <c r="G4" s="4"/>
      <c r="H4" s="4"/>
      <c r="I4" s="4"/>
    </row>
    <row r="5" spans="1:12" x14ac:dyDescent="0.25">
      <c r="A5" s="5" t="s">
        <v>138</v>
      </c>
      <c r="B5" s="5"/>
      <c r="C5" s="5"/>
      <c r="D5" s="5"/>
      <c r="E5" s="5"/>
      <c r="F5" s="4"/>
      <c r="G5" s="4"/>
      <c r="H5" s="4"/>
      <c r="I5" s="4"/>
    </row>
    <row r="6" spans="1:12" x14ac:dyDescent="0.25">
      <c r="A6" s="5" t="s">
        <v>183</v>
      </c>
      <c r="B6" s="5"/>
      <c r="C6" s="5"/>
      <c r="D6" s="5"/>
      <c r="E6" s="5"/>
      <c r="F6" s="4"/>
      <c r="G6" s="4"/>
      <c r="H6" s="4"/>
      <c r="I6" s="4"/>
    </row>
    <row r="7" spans="1:12" x14ac:dyDescent="0.25">
      <c r="A7" s="6" t="s">
        <v>1</v>
      </c>
      <c r="B7" s="3"/>
      <c r="C7" s="5"/>
      <c r="D7" s="5"/>
      <c r="E7" s="5"/>
      <c r="F7" s="4"/>
      <c r="G7" s="4"/>
      <c r="H7" s="4"/>
      <c r="I7" s="4"/>
    </row>
    <row r="8" spans="1:12" x14ac:dyDescent="0.25">
      <c r="A8" s="41" t="s">
        <v>288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85000</v>
      </c>
      <c r="D15" s="9">
        <v>300000</v>
      </c>
      <c r="E15" s="9">
        <v>200000</v>
      </c>
      <c r="F15" s="9">
        <v>0</v>
      </c>
      <c r="G15" s="9">
        <v>0</v>
      </c>
      <c r="H15" s="9">
        <v>0</v>
      </c>
      <c r="I15" s="9">
        <f t="shared" ref="I15:I25" si="0">SUM(B15:H15)</f>
        <v>585000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85000</v>
      </c>
      <c r="D20" s="28">
        <f t="shared" si="1"/>
        <v>300000</v>
      </c>
      <c r="E20" s="28">
        <f t="shared" si="1"/>
        <v>200000</v>
      </c>
      <c r="F20" s="28">
        <f t="shared" si="1"/>
        <v>0</v>
      </c>
      <c r="G20" s="28">
        <f t="shared" si="1"/>
        <v>0</v>
      </c>
      <c r="H20" s="28">
        <f t="shared" si="1"/>
        <v>0</v>
      </c>
      <c r="I20" s="28">
        <f t="shared" si="0"/>
        <v>585000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85000</v>
      </c>
      <c r="E22" s="9">
        <v>0</v>
      </c>
      <c r="F22" s="9">
        <v>0</v>
      </c>
      <c r="G22" s="9">
        <v>0</v>
      </c>
      <c r="H22" s="9">
        <v>0</v>
      </c>
      <c r="I22" s="9">
        <f t="shared" si="0"/>
        <v>85000</v>
      </c>
    </row>
    <row r="23" spans="1:12" x14ac:dyDescent="0.25">
      <c r="A23" s="9" t="s">
        <v>23</v>
      </c>
      <c r="B23" s="9">
        <v>0</v>
      </c>
      <c r="C23" s="9">
        <v>0</v>
      </c>
      <c r="D23" s="9">
        <v>0</v>
      </c>
      <c r="E23" s="9">
        <v>300000</v>
      </c>
      <c r="F23" s="9">
        <v>200000</v>
      </c>
      <c r="G23" s="9">
        <v>0</v>
      </c>
      <c r="H23" s="9">
        <v>0</v>
      </c>
      <c r="I23" s="9">
        <f t="shared" si="0"/>
        <v>500000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85000</v>
      </c>
      <c r="E25" s="28">
        <f t="shared" si="2"/>
        <v>300000</v>
      </c>
      <c r="F25" s="28">
        <f t="shared" si="2"/>
        <v>200000</v>
      </c>
      <c r="G25" s="28">
        <f t="shared" si="2"/>
        <v>0</v>
      </c>
      <c r="H25" s="28">
        <f t="shared" si="2"/>
        <v>0</v>
      </c>
      <c r="I25" s="28">
        <f t="shared" si="0"/>
        <v>585000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33"/>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251</v>
      </c>
      <c r="B3" s="5"/>
      <c r="C3" s="5"/>
      <c r="D3" s="5"/>
      <c r="E3" s="5"/>
      <c r="F3" s="4"/>
      <c r="G3" s="4"/>
      <c r="H3" s="4"/>
      <c r="I3" s="4"/>
    </row>
    <row r="4" spans="1:12" x14ac:dyDescent="0.25">
      <c r="A4" s="5" t="s">
        <v>83</v>
      </c>
      <c r="B4" s="5"/>
      <c r="C4" s="5"/>
      <c r="D4" s="5"/>
      <c r="E4" s="5"/>
      <c r="F4" s="4"/>
      <c r="G4" s="4"/>
      <c r="H4" s="4"/>
      <c r="I4" s="4"/>
    </row>
    <row r="5" spans="1:12" x14ac:dyDescent="0.25">
      <c r="A5" s="5" t="s">
        <v>153</v>
      </c>
      <c r="B5" s="5"/>
      <c r="C5" s="5"/>
      <c r="D5" s="5"/>
      <c r="E5" s="5"/>
      <c r="F5" s="4"/>
      <c r="G5" s="4"/>
      <c r="H5" s="4"/>
      <c r="I5" s="4"/>
    </row>
    <row r="6" spans="1:12" x14ac:dyDescent="0.25">
      <c r="A6" s="5" t="s">
        <v>184</v>
      </c>
      <c r="B6" s="5"/>
      <c r="C6" s="5"/>
      <c r="D6" s="5"/>
      <c r="E6" s="5"/>
      <c r="F6" s="4"/>
      <c r="G6" s="4"/>
      <c r="H6" s="4"/>
      <c r="I6" s="4"/>
    </row>
    <row r="7" spans="1:12" x14ac:dyDescent="0.25">
      <c r="A7" s="6" t="s">
        <v>1</v>
      </c>
      <c r="B7" s="3"/>
      <c r="C7" s="5"/>
      <c r="D7" s="5"/>
      <c r="E7" s="5"/>
      <c r="F7" s="4"/>
      <c r="G7" s="4"/>
      <c r="H7" s="4"/>
      <c r="I7" s="4"/>
    </row>
    <row r="8" spans="1:12" x14ac:dyDescent="0.25">
      <c r="A8" s="41" t="s">
        <v>84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100000</v>
      </c>
      <c r="D15" s="9">
        <v>600000</v>
      </c>
      <c r="E15" s="9">
        <v>600000</v>
      </c>
      <c r="F15" s="9">
        <v>600000</v>
      </c>
      <c r="G15" s="9">
        <v>600000</v>
      </c>
      <c r="H15" s="9">
        <v>0</v>
      </c>
      <c r="I15" s="9">
        <f t="shared" ref="I15:I25" si="0">SUM(B15:H15)</f>
        <v>2500000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100000</v>
      </c>
      <c r="D20" s="28">
        <f t="shared" si="1"/>
        <v>600000</v>
      </c>
      <c r="E20" s="28">
        <f t="shared" si="1"/>
        <v>600000</v>
      </c>
      <c r="F20" s="28">
        <f t="shared" si="1"/>
        <v>600000</v>
      </c>
      <c r="G20" s="28">
        <f t="shared" si="1"/>
        <v>600000</v>
      </c>
      <c r="H20" s="28">
        <f t="shared" si="1"/>
        <v>0</v>
      </c>
      <c r="I20" s="28">
        <f t="shared" si="0"/>
        <v>2500000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100000</v>
      </c>
      <c r="E23" s="9">
        <v>600000</v>
      </c>
      <c r="F23" s="9">
        <v>600000</v>
      </c>
      <c r="G23" s="9">
        <v>600000</v>
      </c>
      <c r="H23" s="9">
        <v>600000</v>
      </c>
      <c r="I23" s="9">
        <f t="shared" si="0"/>
        <v>2500000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100000</v>
      </c>
      <c r="E25" s="28">
        <f t="shared" si="2"/>
        <v>600000</v>
      </c>
      <c r="F25" s="28">
        <f t="shared" si="2"/>
        <v>600000</v>
      </c>
      <c r="G25" s="28">
        <f t="shared" si="2"/>
        <v>600000</v>
      </c>
      <c r="H25" s="28">
        <f t="shared" si="2"/>
        <v>600000</v>
      </c>
      <c r="I25" s="28">
        <f t="shared" si="0"/>
        <v>2500000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400-000000000000}">
          <x14:formula1>
            <xm:f>'S:\!BUDGET 2017\!OLD\[FY 17 Budget Utility Services CIP Projects 4.25.16 entry doc - AFTER SORTING.xlsx]DROPDOWN INFO - DO NOT CHANGE'!#REF!</xm:f>
          </x14:formula1>
          <xm:sqref>A32:B33 A30:B30</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252</v>
      </c>
      <c r="B3" s="5"/>
      <c r="C3" s="5"/>
      <c r="D3" s="5"/>
      <c r="E3" s="5"/>
      <c r="F3" s="4"/>
      <c r="G3" s="4"/>
      <c r="H3" s="4"/>
      <c r="I3" s="4"/>
    </row>
    <row r="4" spans="1:12" x14ac:dyDescent="0.25">
      <c r="A4" s="5" t="s">
        <v>85</v>
      </c>
      <c r="B4" s="5"/>
      <c r="C4" s="5"/>
      <c r="D4" s="5"/>
      <c r="E4" s="5"/>
      <c r="F4" s="4"/>
      <c r="G4" s="4"/>
      <c r="H4" s="4"/>
      <c r="I4" s="4"/>
    </row>
    <row r="5" spans="1:12" x14ac:dyDescent="0.25">
      <c r="A5" s="5" t="s">
        <v>185</v>
      </c>
      <c r="B5" s="5"/>
      <c r="C5" s="5"/>
      <c r="D5" s="5"/>
      <c r="E5" s="5"/>
      <c r="F5" s="4"/>
      <c r="G5" s="4"/>
      <c r="H5" s="4"/>
      <c r="I5" s="4"/>
    </row>
    <row r="6" spans="1:12" x14ac:dyDescent="0.25">
      <c r="A6" s="5" t="s">
        <v>181</v>
      </c>
      <c r="B6" s="5"/>
      <c r="C6" s="5"/>
      <c r="D6" s="5"/>
      <c r="E6" s="5"/>
      <c r="F6" s="4"/>
      <c r="G6" s="4"/>
      <c r="H6" s="4"/>
      <c r="I6" s="4"/>
    </row>
    <row r="7" spans="1:12" x14ac:dyDescent="0.25">
      <c r="A7" s="6" t="s">
        <v>1</v>
      </c>
      <c r="B7" s="3"/>
      <c r="C7" s="5"/>
      <c r="D7" s="5"/>
      <c r="E7" s="5"/>
      <c r="F7" s="4"/>
      <c r="G7" s="4"/>
      <c r="H7" s="4"/>
      <c r="I7" s="4"/>
    </row>
    <row r="8" spans="1:12" x14ac:dyDescent="0.25">
      <c r="A8" s="41" t="s">
        <v>86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2678</v>
      </c>
      <c r="C15" s="9">
        <v>200000</v>
      </c>
      <c r="D15" s="9">
        <v>0</v>
      </c>
      <c r="E15" s="9">
        <v>0</v>
      </c>
      <c r="F15" s="9">
        <v>0</v>
      </c>
      <c r="G15" s="9">
        <v>0</v>
      </c>
      <c r="H15" s="9">
        <v>0</v>
      </c>
      <c r="I15" s="9">
        <f t="shared" ref="I15:I25" si="0">SUM(B15:H15)</f>
        <v>202678</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2678</v>
      </c>
      <c r="C20" s="28">
        <f t="shared" si="1"/>
        <v>200000</v>
      </c>
      <c r="D20" s="28">
        <f t="shared" si="1"/>
        <v>0</v>
      </c>
      <c r="E20" s="28">
        <f t="shared" si="1"/>
        <v>0</v>
      </c>
      <c r="F20" s="28">
        <f t="shared" si="1"/>
        <v>0</v>
      </c>
      <c r="G20" s="28">
        <f t="shared" si="1"/>
        <v>0</v>
      </c>
      <c r="H20" s="28">
        <f t="shared" si="1"/>
        <v>0</v>
      </c>
      <c r="I20" s="28">
        <f t="shared" si="0"/>
        <v>202678</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2678</v>
      </c>
      <c r="C22" s="9">
        <v>0</v>
      </c>
      <c r="D22" s="9">
        <v>0</v>
      </c>
      <c r="E22" s="9">
        <v>0</v>
      </c>
      <c r="F22" s="9">
        <v>0</v>
      </c>
      <c r="G22" s="9">
        <v>0</v>
      </c>
      <c r="H22" s="9">
        <v>0</v>
      </c>
      <c r="I22" s="9">
        <f t="shared" si="0"/>
        <v>2678</v>
      </c>
    </row>
    <row r="23" spans="1:12" x14ac:dyDescent="0.25">
      <c r="A23" s="9" t="s">
        <v>23</v>
      </c>
      <c r="B23" s="9">
        <v>0</v>
      </c>
      <c r="C23" s="9">
        <v>0</v>
      </c>
      <c r="D23" s="9">
        <v>200000</v>
      </c>
      <c r="E23" s="9">
        <v>0</v>
      </c>
      <c r="F23" s="9">
        <v>0</v>
      </c>
      <c r="G23" s="9">
        <v>0</v>
      </c>
      <c r="H23" s="9">
        <v>0</v>
      </c>
      <c r="I23" s="9">
        <f t="shared" si="0"/>
        <v>200000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2678</v>
      </c>
      <c r="C25" s="28">
        <f t="shared" si="2"/>
        <v>0</v>
      </c>
      <c r="D25" s="28">
        <f t="shared" si="2"/>
        <v>200000</v>
      </c>
      <c r="E25" s="28">
        <f t="shared" si="2"/>
        <v>0</v>
      </c>
      <c r="F25" s="28">
        <f t="shared" si="2"/>
        <v>0</v>
      </c>
      <c r="G25" s="28">
        <f t="shared" si="2"/>
        <v>0</v>
      </c>
      <c r="H25" s="28">
        <f t="shared" si="2"/>
        <v>0</v>
      </c>
      <c r="I25" s="28">
        <f t="shared" si="0"/>
        <v>202678</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view="pageBreakPreview" zoomScaleNormal="100" zoomScaleSheetLayoutView="100" workbookViewId="0">
      <selection activeCell="D25" sqref="D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ht="15.75" x14ac:dyDescent="0.25">
      <c r="A2" s="2" t="s">
        <v>215</v>
      </c>
      <c r="B2" s="3"/>
      <c r="C2" s="3"/>
      <c r="E2" s="3"/>
      <c r="F2" s="4"/>
      <c r="G2" s="4"/>
      <c r="H2" s="4"/>
      <c r="I2" s="4"/>
    </row>
    <row r="3" spans="1:12" ht="15.75" x14ac:dyDescent="0.25">
      <c r="A3" s="2" t="s">
        <v>219</v>
      </c>
      <c r="B3" s="5"/>
      <c r="C3" s="5"/>
      <c r="E3" s="5"/>
      <c r="F3" s="4"/>
      <c r="G3" s="4"/>
      <c r="H3" s="4"/>
      <c r="I3" s="4"/>
    </row>
    <row r="4" spans="1:12" x14ac:dyDescent="0.25">
      <c r="A4" s="5" t="s">
        <v>29</v>
      </c>
      <c r="B4" s="5"/>
      <c r="C4" s="5"/>
      <c r="E4" s="5"/>
      <c r="F4" s="4"/>
      <c r="G4" s="4"/>
      <c r="H4" s="4"/>
      <c r="I4" s="4"/>
    </row>
    <row r="5" spans="1:12" x14ac:dyDescent="0.25">
      <c r="A5" s="5" t="s">
        <v>144</v>
      </c>
      <c r="B5" s="5"/>
      <c r="C5" s="5"/>
      <c r="D5" s="5"/>
      <c r="E5" s="5"/>
      <c r="F5" s="4"/>
      <c r="G5" s="4"/>
      <c r="H5" s="4"/>
      <c r="I5" s="4"/>
    </row>
    <row r="6" spans="1:12" x14ac:dyDescent="0.25">
      <c r="A6" s="5" t="s">
        <v>145</v>
      </c>
      <c r="B6" s="5"/>
      <c r="C6" s="5"/>
      <c r="D6" s="5"/>
      <c r="E6" s="5"/>
      <c r="F6" s="4"/>
      <c r="G6" s="4"/>
      <c r="H6" s="4"/>
      <c r="I6" s="4"/>
    </row>
    <row r="7" spans="1:12" x14ac:dyDescent="0.25">
      <c r="A7" s="6" t="s">
        <v>1</v>
      </c>
      <c r="B7" s="3"/>
      <c r="C7" s="5"/>
      <c r="D7" s="5"/>
      <c r="E7" s="5"/>
      <c r="F7" s="4"/>
      <c r="G7" s="4"/>
      <c r="H7" s="4"/>
      <c r="I7" s="4"/>
    </row>
    <row r="8" spans="1:12" x14ac:dyDescent="0.25">
      <c r="A8" s="41" t="s">
        <v>30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525097</v>
      </c>
      <c r="C15" s="9">
        <v>220000</v>
      </c>
      <c r="D15" s="9">
        <v>0</v>
      </c>
      <c r="E15" s="9">
        <v>0</v>
      </c>
      <c r="F15" s="9">
        <v>0</v>
      </c>
      <c r="G15" s="9">
        <v>0</v>
      </c>
      <c r="H15" s="9">
        <v>0</v>
      </c>
      <c r="I15" s="9">
        <f t="shared" ref="I15:I25" si="0">SUM(B15:H15)</f>
        <v>745097</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525097</v>
      </c>
      <c r="C20" s="28">
        <f t="shared" si="1"/>
        <v>220000</v>
      </c>
      <c r="D20" s="28">
        <f t="shared" si="1"/>
        <v>0</v>
      </c>
      <c r="E20" s="28">
        <f t="shared" si="1"/>
        <v>0</v>
      </c>
      <c r="F20" s="28">
        <f t="shared" si="1"/>
        <v>0</v>
      </c>
      <c r="G20" s="28">
        <f t="shared" si="1"/>
        <v>0</v>
      </c>
      <c r="H20" s="28">
        <f t="shared" si="1"/>
        <v>0</v>
      </c>
      <c r="I20" s="28">
        <f t="shared" si="0"/>
        <v>745097</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60097</v>
      </c>
      <c r="C22" s="9">
        <v>15000</v>
      </c>
      <c r="D22" s="9">
        <v>20000</v>
      </c>
      <c r="E22" s="9">
        <v>0</v>
      </c>
      <c r="F22" s="9">
        <v>0</v>
      </c>
      <c r="G22" s="9">
        <v>0</v>
      </c>
      <c r="H22" s="9">
        <v>0</v>
      </c>
      <c r="I22" s="9">
        <f t="shared" si="0"/>
        <v>95097</v>
      </c>
    </row>
    <row r="23" spans="1:12" x14ac:dyDescent="0.25">
      <c r="A23" s="9" t="s">
        <v>23</v>
      </c>
      <c r="B23" s="9">
        <v>0</v>
      </c>
      <c r="C23" s="9">
        <v>450000</v>
      </c>
      <c r="D23" s="9">
        <v>200000</v>
      </c>
      <c r="E23" s="9">
        <v>0</v>
      </c>
      <c r="F23" s="9">
        <v>0</v>
      </c>
      <c r="G23" s="9">
        <v>0</v>
      </c>
      <c r="H23" s="9">
        <v>0</v>
      </c>
      <c r="I23" s="9">
        <f t="shared" si="0"/>
        <v>650000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60097</v>
      </c>
      <c r="C25" s="28">
        <f t="shared" si="2"/>
        <v>465000</v>
      </c>
      <c r="D25" s="28">
        <f t="shared" si="2"/>
        <v>220000</v>
      </c>
      <c r="E25" s="28">
        <f t="shared" si="2"/>
        <v>0</v>
      </c>
      <c r="F25" s="28">
        <f t="shared" si="2"/>
        <v>0</v>
      </c>
      <c r="G25" s="28">
        <f t="shared" si="2"/>
        <v>0</v>
      </c>
      <c r="H25" s="28">
        <f t="shared" si="2"/>
        <v>0</v>
      </c>
      <c r="I25" s="28">
        <f t="shared" si="0"/>
        <v>745097</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'S:\!BUDGET 2017\!OLD\[FY 17 Budget Utility Services CIP Projects 4.25.16 entry doc - AFTER SORTING.xlsx]DROPDOWN INFO - DO NOT CHANGE'!#REF!</xm:f>
          </x14:formula1>
          <xm:sqref>A32:B33 A30:B30</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31"/>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H1" s="1"/>
      <c r="I1" s="1"/>
    </row>
    <row r="2" spans="1:12" ht="15.75" x14ac:dyDescent="0.25">
      <c r="A2" s="2" t="s">
        <v>215</v>
      </c>
      <c r="B2" s="3"/>
      <c r="C2" s="3"/>
      <c r="D2" s="3"/>
      <c r="E2" s="3"/>
      <c r="F2" s="4"/>
      <c r="H2" s="4"/>
      <c r="I2" s="4"/>
    </row>
    <row r="3" spans="1:12" ht="15.75" x14ac:dyDescent="0.25">
      <c r="A3" s="2" t="s">
        <v>253</v>
      </c>
      <c r="B3" s="5"/>
      <c r="C3" s="5"/>
      <c r="D3" s="5"/>
      <c r="E3" s="5"/>
      <c r="F3" s="4"/>
      <c r="G3" s="4"/>
      <c r="H3" s="4"/>
      <c r="I3" s="4"/>
    </row>
    <row r="4" spans="1:12" x14ac:dyDescent="0.25">
      <c r="A4" s="5" t="s">
        <v>87</v>
      </c>
      <c r="B4" s="5"/>
      <c r="C4" s="5"/>
      <c r="D4" s="5"/>
      <c r="E4" s="5"/>
      <c r="F4" s="4"/>
      <c r="G4" s="4"/>
      <c r="H4" s="4"/>
      <c r="I4" s="4"/>
    </row>
    <row r="5" spans="1:12" x14ac:dyDescent="0.25">
      <c r="A5" s="5" t="s">
        <v>138</v>
      </c>
      <c r="B5" s="5"/>
      <c r="C5" s="5"/>
      <c r="D5" s="5"/>
      <c r="E5" s="5"/>
      <c r="F5" s="4"/>
      <c r="G5" s="4"/>
      <c r="H5" s="4"/>
      <c r="I5" s="4"/>
    </row>
    <row r="6" spans="1:12" x14ac:dyDescent="0.25">
      <c r="A6" s="5" t="s">
        <v>186</v>
      </c>
      <c r="B6" s="5"/>
      <c r="C6" s="5"/>
      <c r="D6" s="5"/>
      <c r="E6" s="5"/>
      <c r="F6" s="4"/>
      <c r="G6" s="4"/>
      <c r="H6" s="4"/>
      <c r="I6" s="4"/>
    </row>
    <row r="7" spans="1:12" x14ac:dyDescent="0.25">
      <c r="A7" s="6" t="s">
        <v>1</v>
      </c>
      <c r="B7" s="3"/>
      <c r="C7" s="5"/>
      <c r="D7" s="5"/>
      <c r="E7" s="5"/>
      <c r="F7" s="4"/>
      <c r="G7" s="4"/>
      <c r="H7" s="4"/>
      <c r="I7" s="4"/>
    </row>
    <row r="8" spans="1:12" x14ac:dyDescent="0.25">
      <c r="A8" s="41" t="s">
        <v>289</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225000</v>
      </c>
      <c r="D15" s="9">
        <v>0</v>
      </c>
      <c r="E15" s="9">
        <v>0</v>
      </c>
      <c r="F15" s="9">
        <v>0</v>
      </c>
      <c r="G15" s="9">
        <v>0</v>
      </c>
      <c r="H15" s="9">
        <v>0</v>
      </c>
      <c r="I15" s="9">
        <f t="shared" ref="I15:I25" si="0">SUM(B15:H15)</f>
        <v>225000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225000</v>
      </c>
      <c r="D20" s="28">
        <f t="shared" si="1"/>
        <v>0</v>
      </c>
      <c r="E20" s="28">
        <f t="shared" si="1"/>
        <v>0</v>
      </c>
      <c r="F20" s="28">
        <f t="shared" si="1"/>
        <v>0</v>
      </c>
      <c r="G20" s="28">
        <f t="shared" si="1"/>
        <v>0</v>
      </c>
      <c r="H20" s="28">
        <f t="shared" si="1"/>
        <v>0</v>
      </c>
      <c r="I20" s="28">
        <f t="shared" si="0"/>
        <v>225000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225000</v>
      </c>
      <c r="E23" s="9">
        <v>0</v>
      </c>
      <c r="F23" s="9">
        <v>0</v>
      </c>
      <c r="G23" s="9">
        <v>0</v>
      </c>
      <c r="H23" s="9">
        <v>0</v>
      </c>
      <c r="I23" s="9">
        <f t="shared" si="0"/>
        <v>225000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225000</v>
      </c>
      <c r="E25" s="28">
        <f t="shared" si="2"/>
        <v>0</v>
      </c>
      <c r="F25" s="28">
        <f t="shared" si="2"/>
        <v>0</v>
      </c>
      <c r="G25" s="28">
        <f t="shared" si="2"/>
        <v>0</v>
      </c>
      <c r="H25" s="28">
        <f t="shared" si="2"/>
        <v>0</v>
      </c>
      <c r="I25" s="28">
        <f t="shared" si="0"/>
        <v>225000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6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31"/>
  <sheetViews>
    <sheetView view="pageBreakPreview" zoomScaleNormal="100" zoomScaleSheetLayoutView="100" workbookViewId="0">
      <selection activeCell="A5" sqref="A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254</v>
      </c>
      <c r="B3" s="5"/>
      <c r="C3" s="5"/>
      <c r="D3" s="5"/>
      <c r="F3" s="4"/>
      <c r="G3" s="4"/>
      <c r="H3" s="4"/>
      <c r="I3" s="4"/>
    </row>
    <row r="4" spans="1:12" x14ac:dyDescent="0.25">
      <c r="A4" s="5" t="s">
        <v>88</v>
      </c>
      <c r="B4" s="5"/>
      <c r="C4" s="5"/>
      <c r="D4" s="5"/>
      <c r="E4" s="5"/>
      <c r="F4" s="4"/>
      <c r="G4" s="4"/>
      <c r="H4" s="4"/>
      <c r="I4" s="4"/>
    </row>
    <row r="5" spans="1:12" x14ac:dyDescent="0.25">
      <c r="A5" s="5" t="s">
        <v>149</v>
      </c>
      <c r="B5" s="5"/>
      <c r="C5" s="5"/>
      <c r="D5" s="5"/>
      <c r="E5" s="5"/>
      <c r="F5" s="4"/>
      <c r="G5" s="4"/>
      <c r="H5" s="4"/>
      <c r="I5" s="4"/>
    </row>
    <row r="6" spans="1:12" x14ac:dyDescent="0.25">
      <c r="A6" s="5" t="s">
        <v>187</v>
      </c>
      <c r="B6" s="5"/>
      <c r="C6" s="5"/>
      <c r="D6" s="5"/>
      <c r="E6" s="5"/>
      <c r="F6" s="4"/>
      <c r="G6" s="4"/>
      <c r="H6" s="4"/>
      <c r="I6" s="4"/>
    </row>
    <row r="7" spans="1:12" x14ac:dyDescent="0.25">
      <c r="A7" s="6" t="s">
        <v>1</v>
      </c>
      <c r="B7" s="3"/>
      <c r="C7" s="5"/>
      <c r="D7" s="5"/>
      <c r="E7" s="5"/>
      <c r="F7" s="4"/>
      <c r="G7" s="4"/>
      <c r="H7" s="4"/>
      <c r="I7" s="4"/>
    </row>
    <row r="8" spans="1:12" x14ac:dyDescent="0.25">
      <c r="A8" s="41" t="s">
        <v>89</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250000</v>
      </c>
      <c r="D15" s="9">
        <v>300000</v>
      </c>
      <c r="E15" s="9">
        <v>0</v>
      </c>
      <c r="F15" s="9">
        <v>0</v>
      </c>
      <c r="G15" s="9">
        <v>0</v>
      </c>
      <c r="H15" s="9">
        <v>0</v>
      </c>
      <c r="I15" s="9">
        <f t="shared" ref="I15:I25" si="0">SUM(B15:H15)</f>
        <v>550000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250000</v>
      </c>
      <c r="D20" s="28">
        <f t="shared" si="1"/>
        <v>300000</v>
      </c>
      <c r="E20" s="28">
        <f t="shared" si="1"/>
        <v>0</v>
      </c>
      <c r="F20" s="28">
        <f t="shared" si="1"/>
        <v>0</v>
      </c>
      <c r="G20" s="28">
        <f t="shared" si="1"/>
        <v>0</v>
      </c>
      <c r="H20" s="28">
        <f t="shared" si="1"/>
        <v>0</v>
      </c>
      <c r="I20" s="28">
        <f t="shared" si="0"/>
        <v>550000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250000</v>
      </c>
      <c r="E23" s="9">
        <v>300000</v>
      </c>
      <c r="F23" s="9">
        <v>0</v>
      </c>
      <c r="G23" s="9">
        <v>0</v>
      </c>
      <c r="H23" s="9">
        <v>0</v>
      </c>
      <c r="I23" s="9">
        <f t="shared" si="0"/>
        <v>550000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250000</v>
      </c>
      <c r="E25" s="28">
        <f t="shared" si="2"/>
        <v>300000</v>
      </c>
      <c r="F25" s="28">
        <f t="shared" si="2"/>
        <v>0</v>
      </c>
      <c r="G25" s="28">
        <f t="shared" si="2"/>
        <v>0</v>
      </c>
      <c r="H25" s="28">
        <f t="shared" si="2"/>
        <v>0</v>
      </c>
      <c r="I25" s="28">
        <f t="shared" si="0"/>
        <v>550000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7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30"/>
  <sheetViews>
    <sheetView view="pageBreakPreview" zoomScaleNormal="100" zoomScaleSheetLayoutView="100" workbookViewId="0">
      <selection activeCell="A3" sqref="A3"/>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255</v>
      </c>
      <c r="B3" s="5"/>
      <c r="C3" s="5"/>
      <c r="D3" s="5"/>
      <c r="E3" s="5"/>
      <c r="F3" s="4"/>
      <c r="G3" s="4"/>
      <c r="H3" s="4"/>
      <c r="I3" s="4"/>
    </row>
    <row r="4" spans="1:12" x14ac:dyDescent="0.25">
      <c r="A4" s="5" t="s">
        <v>90</v>
      </c>
      <c r="B4" s="5"/>
      <c r="C4" s="5"/>
      <c r="D4" s="5"/>
      <c r="E4" s="5"/>
      <c r="F4" s="4"/>
      <c r="G4" s="4"/>
      <c r="H4" s="4"/>
      <c r="I4" s="4"/>
    </row>
    <row r="5" spans="1:12" x14ac:dyDescent="0.25">
      <c r="A5" s="5" t="s">
        <v>189</v>
      </c>
      <c r="B5" s="5"/>
      <c r="C5" s="5"/>
      <c r="D5" s="5"/>
      <c r="E5" s="5"/>
      <c r="F5" s="4"/>
      <c r="G5" s="4"/>
      <c r="H5" s="4"/>
      <c r="I5" s="4"/>
    </row>
    <row r="6" spans="1:12" x14ac:dyDescent="0.25">
      <c r="A6" s="5" t="s">
        <v>188</v>
      </c>
      <c r="B6" s="5"/>
      <c r="C6" s="5"/>
      <c r="D6" s="5"/>
      <c r="E6" s="5"/>
      <c r="F6" s="4"/>
      <c r="G6" s="4"/>
      <c r="H6" s="4"/>
      <c r="I6" s="4"/>
    </row>
    <row r="7" spans="1:12" x14ac:dyDescent="0.25">
      <c r="A7" s="6" t="s">
        <v>1</v>
      </c>
      <c r="B7" s="3"/>
      <c r="C7" s="5"/>
      <c r="D7" s="5"/>
      <c r="E7" s="5"/>
      <c r="F7" s="4"/>
      <c r="G7" s="4"/>
      <c r="H7" s="4"/>
      <c r="I7" s="4"/>
    </row>
    <row r="8" spans="1:12" x14ac:dyDescent="0.25">
      <c r="A8" s="41" t="s">
        <v>91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600000</v>
      </c>
      <c r="D15" s="9">
        <v>600000</v>
      </c>
      <c r="E15" s="9">
        <v>600000</v>
      </c>
      <c r="F15" s="9">
        <v>600000</v>
      </c>
      <c r="G15" s="9">
        <v>0</v>
      </c>
      <c r="H15" s="9">
        <v>0</v>
      </c>
      <c r="I15" s="9">
        <f t="shared" ref="I15:I25" si="0">SUM(B15:H15)</f>
        <v>2400000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600000</v>
      </c>
      <c r="D20" s="28">
        <f t="shared" si="1"/>
        <v>600000</v>
      </c>
      <c r="E20" s="28">
        <f t="shared" si="1"/>
        <v>600000</v>
      </c>
      <c r="F20" s="28">
        <f t="shared" si="1"/>
        <v>600000</v>
      </c>
      <c r="G20" s="28">
        <f t="shared" si="1"/>
        <v>0</v>
      </c>
      <c r="H20" s="28">
        <f t="shared" si="1"/>
        <v>0</v>
      </c>
      <c r="I20" s="28">
        <f t="shared" si="0"/>
        <v>2400000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600000</v>
      </c>
      <c r="E23" s="9">
        <v>600000</v>
      </c>
      <c r="F23" s="9">
        <v>600000</v>
      </c>
      <c r="G23" s="9">
        <v>600000</v>
      </c>
      <c r="H23" s="9">
        <v>0</v>
      </c>
      <c r="I23" s="9">
        <f t="shared" si="0"/>
        <v>2400000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600000</v>
      </c>
      <c r="E25" s="28">
        <f t="shared" si="2"/>
        <v>600000</v>
      </c>
      <c r="F25" s="28">
        <f t="shared" si="2"/>
        <v>600000</v>
      </c>
      <c r="G25" s="28">
        <f t="shared" si="2"/>
        <v>600000</v>
      </c>
      <c r="H25" s="28">
        <f t="shared" si="2"/>
        <v>0</v>
      </c>
      <c r="I25" s="28">
        <f t="shared" si="0"/>
        <v>2400000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800-000000000000}">
          <x14:formula1>
            <xm:f>'S:\!BUDGET 2017\!OLD\[FY 17 Budget Utility Services CIP Projects 4.25.16 entry doc - AFTER SORTING.xlsx]DROPDOWN INFO - DO NOT CHANGE'!#REF!</xm:f>
          </x14:formula1>
          <xm:sqref>A30:B30</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6407-CBAF-4985-8E61-FE199BDB3D2E}">
  <dimension ref="A1:L5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ht="15.75" x14ac:dyDescent="0.25">
      <c r="A2" s="2" t="s">
        <v>215</v>
      </c>
      <c r="B2" s="3"/>
      <c r="C2" s="3"/>
      <c r="D2" s="3"/>
      <c r="E2" s="3"/>
      <c r="F2" s="4"/>
      <c r="G2" s="4"/>
      <c r="H2" s="4"/>
      <c r="I2" s="4"/>
    </row>
    <row r="3" spans="1:12" ht="15.75" x14ac:dyDescent="0.25">
      <c r="A3" s="24" t="s">
        <v>326</v>
      </c>
      <c r="B3" s="5"/>
      <c r="C3" s="5"/>
      <c r="E3" s="5"/>
      <c r="F3" s="4"/>
      <c r="G3" s="4"/>
      <c r="H3" s="4"/>
      <c r="I3" s="4"/>
    </row>
    <row r="4" spans="1:12" x14ac:dyDescent="0.25">
      <c r="A4" s="5" t="s">
        <v>303</v>
      </c>
      <c r="B4" s="5"/>
      <c r="C4" s="5"/>
      <c r="D4" s="5"/>
      <c r="E4" s="5"/>
      <c r="F4" s="4"/>
      <c r="G4" s="4"/>
      <c r="H4" s="4"/>
      <c r="I4" s="4"/>
    </row>
    <row r="5" spans="1:12" x14ac:dyDescent="0.25">
      <c r="A5" s="5" t="s">
        <v>153</v>
      </c>
      <c r="B5" s="5"/>
      <c r="C5" s="5"/>
      <c r="D5" s="5"/>
      <c r="E5" s="5"/>
      <c r="F5" s="4"/>
      <c r="G5" s="4"/>
      <c r="H5" s="4"/>
      <c r="I5" s="4"/>
    </row>
    <row r="6" spans="1:12" x14ac:dyDescent="0.25">
      <c r="A6" s="5" t="s">
        <v>305</v>
      </c>
      <c r="B6" s="5"/>
      <c r="C6" s="5"/>
      <c r="D6" s="5"/>
      <c r="E6" s="5"/>
      <c r="F6" s="4"/>
      <c r="G6" s="4"/>
      <c r="H6" s="4"/>
      <c r="I6" s="4"/>
    </row>
    <row r="7" spans="1:12" x14ac:dyDescent="0.25">
      <c r="A7" s="6" t="s">
        <v>1</v>
      </c>
      <c r="B7" s="3"/>
      <c r="C7" s="5"/>
      <c r="D7" s="5"/>
      <c r="E7" s="5"/>
      <c r="F7" s="4"/>
      <c r="G7" s="4"/>
      <c r="H7" s="4"/>
      <c r="I7" s="4"/>
    </row>
    <row r="8" spans="1:12" x14ac:dyDescent="0.25">
      <c r="A8" s="41" t="s">
        <v>304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38" t="s">
        <v>3</v>
      </c>
      <c r="B14" s="39" t="s">
        <v>4</v>
      </c>
      <c r="C14" s="39" t="s">
        <v>5</v>
      </c>
      <c r="D14" s="39" t="s">
        <v>6</v>
      </c>
      <c r="E14" s="39" t="s">
        <v>7</v>
      </c>
      <c r="F14" s="39" t="s">
        <v>8</v>
      </c>
      <c r="G14" s="39" t="s">
        <v>9</v>
      </c>
      <c r="H14" s="40" t="s">
        <v>10</v>
      </c>
      <c r="I14" s="40" t="s">
        <v>11</v>
      </c>
      <c r="K14" s="8" t="s">
        <v>12</v>
      </c>
    </row>
    <row r="15" spans="1:12" ht="15" customHeight="1" x14ac:dyDescent="0.25">
      <c r="A15" s="37" t="s">
        <v>13</v>
      </c>
      <c r="B15" s="37">
        <v>0</v>
      </c>
      <c r="C15" s="37">
        <v>800000</v>
      </c>
      <c r="D15" s="37">
        <v>0</v>
      </c>
      <c r="E15" s="37">
        <v>0</v>
      </c>
      <c r="F15" s="37">
        <v>0</v>
      </c>
      <c r="G15" s="37">
        <v>0</v>
      </c>
      <c r="H15" s="37">
        <v>0</v>
      </c>
      <c r="I15" s="37">
        <f t="shared" ref="I15:I25" si="0">SUM(B15:H15)</f>
        <v>800000</v>
      </c>
      <c r="K15" s="10"/>
    </row>
    <row r="16" spans="1:12"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x14ac:dyDescent="0.25">
      <c r="A20" s="27" t="s">
        <v>11</v>
      </c>
      <c r="B20" s="28">
        <f t="shared" ref="B20:H20" si="1">SUM(B15:B19)</f>
        <v>0</v>
      </c>
      <c r="C20" s="28">
        <f t="shared" si="1"/>
        <v>800000</v>
      </c>
      <c r="D20" s="28">
        <f t="shared" si="1"/>
        <v>0</v>
      </c>
      <c r="E20" s="28">
        <f t="shared" si="1"/>
        <v>0</v>
      </c>
      <c r="F20" s="28">
        <f t="shared" si="1"/>
        <v>0</v>
      </c>
      <c r="G20" s="28">
        <f t="shared" si="1"/>
        <v>0</v>
      </c>
      <c r="H20" s="28">
        <f t="shared" si="1"/>
        <v>0</v>
      </c>
      <c r="I20" s="28">
        <f t="shared" si="0"/>
        <v>800000</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v>0</v>
      </c>
      <c r="C22" s="37">
        <v>0</v>
      </c>
      <c r="D22" s="37">
        <v>0</v>
      </c>
      <c r="E22" s="37">
        <v>0</v>
      </c>
      <c r="F22" s="37">
        <v>0</v>
      </c>
      <c r="G22" s="37">
        <v>0</v>
      </c>
      <c r="H22" s="37">
        <v>0</v>
      </c>
      <c r="I22" s="37">
        <f t="shared" si="0"/>
        <v>0</v>
      </c>
    </row>
    <row r="23" spans="1:11" x14ac:dyDescent="0.25">
      <c r="A23" s="37" t="s">
        <v>23</v>
      </c>
      <c r="B23" s="37">
        <v>0</v>
      </c>
      <c r="C23" s="37">
        <v>0</v>
      </c>
      <c r="D23" s="37">
        <v>800000</v>
      </c>
      <c r="E23" s="37">
        <v>0</v>
      </c>
      <c r="F23" s="37">
        <v>0</v>
      </c>
      <c r="G23" s="37">
        <v>0</v>
      </c>
      <c r="H23" s="37">
        <v>0</v>
      </c>
      <c r="I23" s="37">
        <f t="shared" si="0"/>
        <v>800000</v>
      </c>
    </row>
    <row r="24" spans="1:11" x14ac:dyDescent="0.25">
      <c r="A24" s="37" t="s">
        <v>24</v>
      </c>
      <c r="B24" s="37">
        <v>0</v>
      </c>
      <c r="C24" s="37">
        <v>0</v>
      </c>
      <c r="D24" s="37">
        <v>0</v>
      </c>
      <c r="E24" s="37">
        <v>0</v>
      </c>
      <c r="F24" s="37">
        <v>0</v>
      </c>
      <c r="G24" s="37">
        <v>0</v>
      </c>
      <c r="H24" s="37">
        <v>0</v>
      </c>
      <c r="I24" s="37">
        <f t="shared" si="0"/>
        <v>0</v>
      </c>
    </row>
    <row r="25" spans="1:11" s="23" customFormat="1" x14ac:dyDescent="0.25">
      <c r="A25" s="27" t="s">
        <v>25</v>
      </c>
      <c r="B25" s="28">
        <f t="shared" ref="B25:H25" si="2">SUM(B21:B24)</f>
        <v>0</v>
      </c>
      <c r="C25" s="28">
        <f t="shared" si="2"/>
        <v>0</v>
      </c>
      <c r="D25" s="28">
        <f t="shared" si="2"/>
        <v>800000</v>
      </c>
      <c r="E25" s="28">
        <f t="shared" si="2"/>
        <v>0</v>
      </c>
      <c r="F25" s="28">
        <f t="shared" si="2"/>
        <v>0</v>
      </c>
      <c r="G25" s="28">
        <f t="shared" si="2"/>
        <v>0</v>
      </c>
      <c r="H25" s="28">
        <f t="shared" si="2"/>
        <v>0</v>
      </c>
      <c r="I25" s="28">
        <f t="shared" si="0"/>
        <v>800000</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E568A1D1-5548-4F80-895F-CF20248DBAFB}">
          <x14:formula1>
            <xm:f>'S:\!BUDGET 2017\!OLD\[FY 17 Budget Utility Services CIP Projects 4.25.16 entry doc - AFTER SORTING.xlsx]DROPDOWN INFO - DO NOT CHANGE'!#REF!</xm:f>
          </x14:formula1>
          <xm:sqref>A30:B31 A33:B34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31"/>
  <sheetViews>
    <sheetView view="pageBreakPreview" zoomScaleNormal="100" zoomScaleSheetLayoutView="100" workbookViewId="0">
      <selection activeCell="A20" sqref="A20:XFD20"/>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256</v>
      </c>
      <c r="B3" s="5"/>
      <c r="C3" s="5"/>
      <c r="E3" s="5"/>
      <c r="F3" s="4"/>
      <c r="G3" s="4"/>
      <c r="H3" s="4"/>
      <c r="I3" s="4"/>
    </row>
    <row r="4" spans="1:12" x14ac:dyDescent="0.25">
      <c r="A4" s="5" t="s">
        <v>92</v>
      </c>
      <c r="B4" s="5"/>
      <c r="C4" s="5"/>
      <c r="D4" s="5"/>
      <c r="E4" s="5"/>
      <c r="F4" s="4"/>
      <c r="G4" s="4"/>
      <c r="H4" s="4"/>
      <c r="I4" s="4"/>
    </row>
    <row r="5" spans="1:12" x14ac:dyDescent="0.25">
      <c r="A5" s="5" t="s">
        <v>142</v>
      </c>
      <c r="B5" s="5"/>
      <c r="C5" s="5"/>
      <c r="D5" s="5"/>
      <c r="E5" s="5"/>
      <c r="F5" s="4"/>
      <c r="G5" s="4"/>
      <c r="H5" s="4"/>
      <c r="I5" s="4"/>
    </row>
    <row r="6" spans="1:12" x14ac:dyDescent="0.25">
      <c r="A6" s="5" t="s">
        <v>190</v>
      </c>
      <c r="B6" s="5"/>
      <c r="C6" s="5"/>
      <c r="D6" s="5"/>
      <c r="E6" s="5"/>
      <c r="F6" s="4"/>
      <c r="G6" s="4"/>
      <c r="H6" s="4"/>
      <c r="I6" s="4"/>
    </row>
    <row r="7" spans="1:12" x14ac:dyDescent="0.25">
      <c r="A7" s="6" t="s">
        <v>1</v>
      </c>
      <c r="B7" s="3"/>
      <c r="C7" s="5"/>
      <c r="D7" s="5"/>
      <c r="E7" s="5"/>
      <c r="F7" s="4"/>
      <c r="G7" s="4"/>
      <c r="H7" s="4"/>
      <c r="I7" s="4"/>
    </row>
    <row r="8" spans="1:12" x14ac:dyDescent="0.25">
      <c r="A8" s="41" t="s">
        <v>93</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552582</v>
      </c>
      <c r="C15" s="9">
        <v>900000</v>
      </c>
      <c r="D15" s="9">
        <v>250000</v>
      </c>
      <c r="E15" s="9">
        <v>0</v>
      </c>
      <c r="F15" s="9">
        <v>0</v>
      </c>
      <c r="G15" s="9">
        <v>0</v>
      </c>
      <c r="H15" s="9">
        <v>0</v>
      </c>
      <c r="I15" s="9">
        <f t="shared" ref="I15:I25" si="0">SUM(B15:H15)</f>
        <v>1702582</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x14ac:dyDescent="0.25">
      <c r="A20" s="27" t="s">
        <v>11</v>
      </c>
      <c r="B20" s="28">
        <f t="shared" ref="B20:H20" si="1">SUM(B15:B19)</f>
        <v>552582</v>
      </c>
      <c r="C20" s="28">
        <f t="shared" si="1"/>
        <v>900000</v>
      </c>
      <c r="D20" s="28">
        <f t="shared" si="1"/>
        <v>250000</v>
      </c>
      <c r="E20" s="28">
        <f t="shared" si="1"/>
        <v>0</v>
      </c>
      <c r="F20" s="28">
        <f t="shared" si="1"/>
        <v>0</v>
      </c>
      <c r="G20" s="28">
        <f t="shared" si="1"/>
        <v>0</v>
      </c>
      <c r="H20" s="28">
        <f t="shared" si="1"/>
        <v>0</v>
      </c>
      <c r="I20" s="28">
        <f t="shared" si="0"/>
        <v>1702582</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200000</v>
      </c>
      <c r="E22" s="9">
        <v>0</v>
      </c>
      <c r="F22" s="9">
        <v>0</v>
      </c>
      <c r="G22" s="9">
        <v>0</v>
      </c>
      <c r="H22" s="9">
        <v>0</v>
      </c>
      <c r="I22" s="9">
        <f t="shared" si="0"/>
        <v>200000</v>
      </c>
    </row>
    <row r="23" spans="1:12" x14ac:dyDescent="0.25">
      <c r="A23" s="9" t="s">
        <v>23</v>
      </c>
      <c r="B23" s="9">
        <v>552582</v>
      </c>
      <c r="C23" s="9">
        <v>0</v>
      </c>
      <c r="D23" s="9">
        <v>700000</v>
      </c>
      <c r="E23" s="9">
        <v>250000</v>
      </c>
      <c r="F23" s="9">
        <v>0</v>
      </c>
      <c r="G23" s="9">
        <v>0</v>
      </c>
      <c r="H23" s="9">
        <v>0</v>
      </c>
      <c r="I23" s="9">
        <f t="shared" si="0"/>
        <v>1502582</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552582</v>
      </c>
      <c r="C25" s="28">
        <f t="shared" si="2"/>
        <v>0</v>
      </c>
      <c r="D25" s="28">
        <f t="shared" si="2"/>
        <v>900000</v>
      </c>
      <c r="E25" s="28">
        <f t="shared" si="2"/>
        <v>250000</v>
      </c>
      <c r="F25" s="28">
        <f t="shared" si="2"/>
        <v>0</v>
      </c>
      <c r="G25" s="28">
        <f t="shared" si="2"/>
        <v>0</v>
      </c>
      <c r="H25" s="28">
        <f t="shared" si="2"/>
        <v>0</v>
      </c>
      <c r="I25" s="28">
        <f t="shared" si="0"/>
        <v>1702582</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9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32"/>
  <sheetViews>
    <sheetView view="pageBreakPreview" zoomScaleNormal="100" zoomScaleSheetLayoutView="100" workbookViewId="0">
      <selection activeCell="A2" sqref="A2"/>
    </sheetView>
  </sheetViews>
  <sheetFormatPr defaultColWidth="8.85546875" defaultRowHeight="15" x14ac:dyDescent="0.25"/>
  <cols>
    <col min="1" max="1" width="29.42578125" style="19" customWidth="1"/>
    <col min="2" max="2" width="12.5703125" style="19" customWidth="1"/>
    <col min="3" max="3" width="12" style="19" customWidth="1"/>
    <col min="4" max="4" width="11.5703125" style="19" bestFit="1" customWidth="1"/>
    <col min="5" max="5" width="11.42578125" style="19" customWidth="1"/>
    <col min="6" max="6" width="9.85546875" style="19" customWidth="1"/>
    <col min="7" max="7" width="9.5703125" style="19" customWidth="1"/>
    <col min="8" max="8" width="12.42578125" style="19" bestFit="1"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257</v>
      </c>
      <c r="B3" s="5"/>
      <c r="C3" s="5"/>
      <c r="D3" s="5"/>
      <c r="E3" s="5"/>
      <c r="F3" s="4"/>
      <c r="G3" s="4"/>
      <c r="H3" s="4"/>
      <c r="I3" s="4"/>
    </row>
    <row r="4" spans="1:12" x14ac:dyDescent="0.25">
      <c r="A4" s="5" t="s">
        <v>94</v>
      </c>
      <c r="B4" s="5"/>
      <c r="C4" s="5"/>
      <c r="D4" s="5"/>
      <c r="E4" s="5"/>
      <c r="F4" s="4"/>
      <c r="G4" s="4"/>
      <c r="H4" s="4"/>
      <c r="I4" s="4"/>
    </row>
    <row r="5" spans="1:12" x14ac:dyDescent="0.25">
      <c r="A5" s="5" t="s">
        <v>185</v>
      </c>
      <c r="B5" s="5"/>
      <c r="C5" s="5"/>
      <c r="D5" s="5"/>
      <c r="E5" s="5"/>
      <c r="F5" s="4"/>
      <c r="G5" s="4"/>
      <c r="H5" s="4"/>
      <c r="I5" s="4"/>
    </row>
    <row r="6" spans="1:12" x14ac:dyDescent="0.25">
      <c r="A6" s="5" t="s">
        <v>191</v>
      </c>
      <c r="B6" s="5"/>
      <c r="C6" s="5"/>
      <c r="D6" s="5"/>
      <c r="E6" s="5"/>
      <c r="F6" s="4"/>
      <c r="G6" s="4"/>
      <c r="H6" s="4"/>
      <c r="I6" s="4"/>
    </row>
    <row r="7" spans="1:12" x14ac:dyDescent="0.25">
      <c r="A7" s="6" t="s">
        <v>1</v>
      </c>
      <c r="B7" s="3"/>
      <c r="C7" s="5"/>
      <c r="D7" s="5"/>
      <c r="E7" s="5"/>
      <c r="F7" s="4"/>
      <c r="G7" s="4"/>
      <c r="H7" s="4"/>
      <c r="I7" s="4"/>
    </row>
    <row r="8" spans="1:12" x14ac:dyDescent="0.25">
      <c r="A8" s="41" t="s">
        <v>95</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57256</v>
      </c>
      <c r="C15" s="9">
        <v>1000000</v>
      </c>
      <c r="D15" s="9">
        <v>0</v>
      </c>
      <c r="E15" s="9">
        <v>0</v>
      </c>
      <c r="F15" s="9">
        <v>0</v>
      </c>
      <c r="G15" s="9">
        <v>0</v>
      </c>
      <c r="H15" s="9">
        <v>0</v>
      </c>
      <c r="I15" s="9">
        <f t="shared" ref="I15:I25" si="0">SUM(B15:H15)</f>
        <v>1057256</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57256</v>
      </c>
      <c r="C20" s="28">
        <f t="shared" si="1"/>
        <v>1000000</v>
      </c>
      <c r="D20" s="28">
        <f t="shared" si="1"/>
        <v>0</v>
      </c>
      <c r="E20" s="28">
        <f t="shared" si="1"/>
        <v>0</v>
      </c>
      <c r="F20" s="28">
        <f t="shared" si="1"/>
        <v>0</v>
      </c>
      <c r="G20" s="28">
        <f t="shared" si="1"/>
        <v>0</v>
      </c>
      <c r="H20" s="28">
        <f t="shared" si="1"/>
        <v>0</v>
      </c>
      <c r="I20" s="28">
        <f t="shared" si="0"/>
        <v>1057256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57256</v>
      </c>
      <c r="C22" s="9">
        <v>0</v>
      </c>
      <c r="D22" s="9">
        <v>0</v>
      </c>
      <c r="E22" s="9">
        <v>0</v>
      </c>
      <c r="F22" s="9">
        <v>0</v>
      </c>
      <c r="G22" s="9">
        <v>0</v>
      </c>
      <c r="H22" s="9">
        <v>0</v>
      </c>
      <c r="I22" s="9">
        <f t="shared" si="0"/>
        <v>57256</v>
      </c>
    </row>
    <row r="23" spans="1:12" x14ac:dyDescent="0.25">
      <c r="A23" s="9" t="s">
        <v>23</v>
      </c>
      <c r="B23" s="9">
        <v>0</v>
      </c>
      <c r="C23" s="9">
        <v>0</v>
      </c>
      <c r="D23" s="9">
        <v>1000000</v>
      </c>
      <c r="E23" s="9">
        <v>0</v>
      </c>
      <c r="F23" s="9">
        <v>0</v>
      </c>
      <c r="G23" s="9">
        <v>0</v>
      </c>
      <c r="H23" s="9">
        <v>0</v>
      </c>
      <c r="I23" s="9">
        <f t="shared" si="0"/>
        <v>1000000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57256</v>
      </c>
      <c r="C25" s="28">
        <f t="shared" si="2"/>
        <v>0</v>
      </c>
      <c r="D25" s="28">
        <f t="shared" si="2"/>
        <v>1000000</v>
      </c>
      <c r="E25" s="28">
        <f t="shared" si="2"/>
        <v>0</v>
      </c>
      <c r="F25" s="28">
        <f t="shared" si="2"/>
        <v>0</v>
      </c>
      <c r="G25" s="28">
        <f t="shared" si="2"/>
        <v>0</v>
      </c>
      <c r="H25" s="28">
        <f t="shared" si="2"/>
        <v>0</v>
      </c>
      <c r="I25" s="28">
        <f t="shared" si="0"/>
        <v>1057256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A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D096-53A0-403D-80FD-A3A40A6745D5}">
  <dimension ref="A1:L50"/>
  <sheetViews>
    <sheetView view="pageBreakPreview" zoomScaleNormal="100" zoomScaleSheetLayoutView="100" workbookViewId="0">
      <selection activeCell="C28" sqref="C28"/>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2" ht="18.75" x14ac:dyDescent="0.25">
      <c r="A1" s="2" t="s">
        <v>0</v>
      </c>
      <c r="C1" s="1"/>
      <c r="D1" s="1"/>
      <c r="E1" s="1"/>
      <c r="F1" s="1"/>
      <c r="G1" s="1"/>
      <c r="H1" s="1"/>
      <c r="I1" s="1"/>
    </row>
    <row r="2" spans="1:12" ht="15.75" x14ac:dyDescent="0.25">
      <c r="A2" s="2" t="s">
        <v>215</v>
      </c>
      <c r="B2" s="3"/>
      <c r="D2" s="3"/>
      <c r="E2" s="3"/>
      <c r="F2" s="4"/>
      <c r="G2" s="4"/>
      <c r="H2" s="4"/>
      <c r="I2" s="4"/>
    </row>
    <row r="3" spans="1:12" ht="15.75" x14ac:dyDescent="0.25">
      <c r="A3" s="24" t="s">
        <v>327</v>
      </c>
      <c r="B3" s="5"/>
      <c r="C3" s="5"/>
      <c r="D3" s="5"/>
      <c r="E3" s="5"/>
      <c r="F3" s="4"/>
      <c r="G3" s="4"/>
      <c r="H3" s="4"/>
      <c r="I3" s="4"/>
    </row>
    <row r="4" spans="1:12" x14ac:dyDescent="0.25">
      <c r="A4" s="5" t="s">
        <v>306</v>
      </c>
      <c r="B4" s="5"/>
      <c r="C4" s="5"/>
      <c r="D4" s="5"/>
      <c r="E4" s="5"/>
      <c r="F4" s="4"/>
      <c r="G4" s="4"/>
      <c r="H4" s="4"/>
      <c r="I4" s="4"/>
    </row>
    <row r="5" spans="1:12" x14ac:dyDescent="0.25">
      <c r="A5" s="5" t="s">
        <v>153</v>
      </c>
      <c r="B5" s="5"/>
      <c r="C5" s="5"/>
      <c r="D5" s="5"/>
      <c r="E5" s="5"/>
      <c r="F5" s="4"/>
      <c r="G5" s="4"/>
      <c r="H5" s="4"/>
      <c r="I5" s="4"/>
    </row>
    <row r="6" spans="1:12" x14ac:dyDescent="0.25">
      <c r="A6" s="5" t="s">
        <v>308</v>
      </c>
      <c r="B6" s="5"/>
      <c r="C6" s="5"/>
      <c r="D6" s="5"/>
      <c r="E6" s="5"/>
      <c r="F6" s="4"/>
      <c r="G6" s="4"/>
      <c r="H6" s="4"/>
      <c r="I6" s="4"/>
    </row>
    <row r="7" spans="1:12" x14ac:dyDescent="0.25">
      <c r="A7" s="6" t="s">
        <v>1</v>
      </c>
      <c r="B7" s="3"/>
      <c r="C7" s="5"/>
      <c r="D7" s="5"/>
      <c r="E7" s="5"/>
      <c r="F7" s="4"/>
      <c r="G7" s="4"/>
      <c r="H7" s="4"/>
      <c r="I7" s="4"/>
    </row>
    <row r="8" spans="1:12" x14ac:dyDescent="0.25">
      <c r="A8" s="41" t="s">
        <v>307</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38" t="s">
        <v>3</v>
      </c>
      <c r="B14" s="39" t="s">
        <v>4</v>
      </c>
      <c r="C14" s="39" t="s">
        <v>5</v>
      </c>
      <c r="D14" s="39" t="s">
        <v>6</v>
      </c>
      <c r="E14" s="39" t="s">
        <v>7</v>
      </c>
      <c r="F14" s="39" t="s">
        <v>8</v>
      </c>
      <c r="G14" s="39" t="s">
        <v>9</v>
      </c>
      <c r="H14" s="40" t="s">
        <v>10</v>
      </c>
      <c r="I14" s="40" t="s">
        <v>11</v>
      </c>
      <c r="K14" s="8" t="s">
        <v>12</v>
      </c>
    </row>
    <row r="15" spans="1:12" ht="15" customHeight="1" x14ac:dyDescent="0.25">
      <c r="A15" s="37" t="s">
        <v>13</v>
      </c>
      <c r="B15" s="37">
        <v>0</v>
      </c>
      <c r="C15" s="37">
        <v>115000</v>
      </c>
      <c r="D15" s="37">
        <v>0</v>
      </c>
      <c r="E15" s="37">
        <v>0</v>
      </c>
      <c r="F15" s="37">
        <v>0</v>
      </c>
      <c r="G15" s="37">
        <v>0</v>
      </c>
      <c r="H15" s="37">
        <v>0</v>
      </c>
      <c r="I15" s="37">
        <f t="shared" ref="I15:I25" si="0">SUM(B15:H15)</f>
        <v>115000</v>
      </c>
      <c r="K15" s="10"/>
    </row>
    <row r="16" spans="1:12"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ht="15" customHeight="1" x14ac:dyDescent="0.25">
      <c r="A20" s="27" t="s">
        <v>11</v>
      </c>
      <c r="B20" s="28">
        <f t="shared" ref="B20:H20" si="1">SUM(B15:B19)</f>
        <v>0</v>
      </c>
      <c r="C20" s="28">
        <f t="shared" si="1"/>
        <v>115000</v>
      </c>
      <c r="D20" s="28">
        <f t="shared" si="1"/>
        <v>0</v>
      </c>
      <c r="E20" s="28">
        <f t="shared" si="1"/>
        <v>0</v>
      </c>
      <c r="F20" s="28">
        <f t="shared" si="1"/>
        <v>0</v>
      </c>
      <c r="G20" s="28">
        <f t="shared" si="1"/>
        <v>0</v>
      </c>
      <c r="H20" s="28">
        <f t="shared" si="1"/>
        <v>0</v>
      </c>
      <c r="I20" s="28">
        <f t="shared" si="0"/>
        <v>115000</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v>0</v>
      </c>
      <c r="C22" s="37">
        <v>0</v>
      </c>
      <c r="D22" s="37">
        <v>0</v>
      </c>
      <c r="E22" s="37">
        <v>0</v>
      </c>
      <c r="F22" s="37">
        <v>0</v>
      </c>
      <c r="G22" s="37">
        <v>0</v>
      </c>
      <c r="H22" s="37">
        <v>0</v>
      </c>
      <c r="I22" s="37">
        <f t="shared" si="0"/>
        <v>0</v>
      </c>
    </row>
    <row r="23" spans="1:11" x14ac:dyDescent="0.25">
      <c r="A23" s="37" t="s">
        <v>23</v>
      </c>
      <c r="B23" s="37">
        <v>0</v>
      </c>
      <c r="C23" s="37">
        <v>0</v>
      </c>
      <c r="D23" s="37">
        <v>115000</v>
      </c>
      <c r="E23" s="37">
        <v>0</v>
      </c>
      <c r="F23" s="37">
        <v>0</v>
      </c>
      <c r="G23" s="37">
        <v>0</v>
      </c>
      <c r="H23" s="37">
        <v>0</v>
      </c>
      <c r="I23" s="37">
        <f t="shared" si="0"/>
        <v>115000</v>
      </c>
    </row>
    <row r="24" spans="1:11" x14ac:dyDescent="0.25">
      <c r="A24" s="37" t="s">
        <v>24</v>
      </c>
      <c r="B24" s="37">
        <v>0</v>
      </c>
      <c r="C24" s="37">
        <v>0</v>
      </c>
      <c r="D24" s="37">
        <v>0</v>
      </c>
      <c r="E24" s="37">
        <v>0</v>
      </c>
      <c r="F24" s="37">
        <v>0</v>
      </c>
      <c r="G24" s="37">
        <v>0</v>
      </c>
      <c r="H24" s="37">
        <v>0</v>
      </c>
      <c r="I24" s="37">
        <f t="shared" si="0"/>
        <v>0</v>
      </c>
    </row>
    <row r="25" spans="1:11" s="23" customFormat="1" ht="15" customHeight="1" x14ac:dyDescent="0.25">
      <c r="A25" s="27" t="s">
        <v>25</v>
      </c>
      <c r="B25" s="28">
        <f t="shared" ref="B25:H25" si="2">SUM(B21:B24)</f>
        <v>0</v>
      </c>
      <c r="C25" s="28">
        <f t="shared" si="2"/>
        <v>0</v>
      </c>
      <c r="D25" s="28">
        <f t="shared" si="2"/>
        <v>115000</v>
      </c>
      <c r="E25" s="28">
        <f t="shared" si="2"/>
        <v>0</v>
      </c>
      <c r="F25" s="28">
        <f t="shared" si="2"/>
        <v>0</v>
      </c>
      <c r="G25" s="28">
        <f t="shared" si="2"/>
        <v>0</v>
      </c>
      <c r="H25" s="28">
        <f t="shared" si="2"/>
        <v>0</v>
      </c>
      <c r="I25" s="28">
        <f t="shared" si="0"/>
        <v>115000</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24952B02-AB7F-43B8-9367-B4631269B9D6}">
          <x14:formula1>
            <xm:f>'S:\!BUDGET 2017\!OLD\[FY 17 Budget Utility Services CIP Projects 4.25.16 entry doc - AFTER SORTING.xlsx]DROPDOWN INFO - DO NOT CHANGE'!#REF!</xm:f>
          </x14:formula1>
          <xm:sqref>A30:B31 A33:B34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32"/>
  <sheetViews>
    <sheetView view="pageBreakPreview" zoomScaleNormal="100" zoomScaleSheetLayoutView="100" workbookViewId="0">
      <selection activeCell="A20" sqref="A20:XFD20"/>
    </sheetView>
  </sheetViews>
  <sheetFormatPr defaultColWidth="8.85546875" defaultRowHeight="15" x14ac:dyDescent="0.25"/>
  <cols>
    <col min="1" max="1" width="25.7109375" style="19" customWidth="1"/>
    <col min="2" max="2" width="11.7109375" style="19" bestFit="1" customWidth="1"/>
    <col min="3" max="7" width="11.5703125" style="19" bestFit="1" customWidth="1"/>
    <col min="8" max="8" width="12.42578125" style="19" bestFit="1" customWidth="1"/>
    <col min="9" max="9" width="12.5703125" style="19" bestFit="1"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258</v>
      </c>
      <c r="B3" s="5"/>
      <c r="C3" s="5"/>
      <c r="D3" s="5"/>
      <c r="E3" s="5"/>
      <c r="F3" s="4"/>
      <c r="G3" s="4"/>
      <c r="H3" s="4"/>
      <c r="I3" s="4"/>
    </row>
    <row r="4" spans="1:12" x14ac:dyDescent="0.25">
      <c r="A4" s="5" t="s">
        <v>309</v>
      </c>
      <c r="B4" s="5"/>
      <c r="C4" s="5"/>
      <c r="D4" s="5"/>
      <c r="E4" s="5"/>
      <c r="F4" s="4"/>
      <c r="G4" s="4"/>
      <c r="H4" s="4"/>
      <c r="I4" s="4"/>
    </row>
    <row r="5" spans="1:12" x14ac:dyDescent="0.25">
      <c r="A5" s="5" t="s">
        <v>153</v>
      </c>
      <c r="B5" s="5"/>
      <c r="C5" s="5"/>
      <c r="D5" s="5"/>
      <c r="E5" s="5"/>
      <c r="F5" s="4"/>
      <c r="G5" s="4"/>
      <c r="H5" s="4"/>
      <c r="I5" s="4"/>
    </row>
    <row r="6" spans="1:12" x14ac:dyDescent="0.25">
      <c r="A6" s="5" t="s">
        <v>192</v>
      </c>
      <c r="B6" s="5"/>
      <c r="C6" s="5"/>
      <c r="D6" s="5"/>
      <c r="E6" s="5"/>
      <c r="F6" s="4"/>
      <c r="G6" s="4"/>
      <c r="H6" s="4"/>
      <c r="I6" s="4"/>
    </row>
    <row r="7" spans="1:12" x14ac:dyDescent="0.25">
      <c r="A7" s="6" t="s">
        <v>1</v>
      </c>
      <c r="B7" s="3"/>
      <c r="C7" s="5"/>
      <c r="D7" s="5"/>
      <c r="E7" s="5"/>
      <c r="F7" s="4"/>
      <c r="G7" s="4"/>
      <c r="H7" s="4"/>
      <c r="I7" s="4"/>
    </row>
    <row r="8" spans="1:12" x14ac:dyDescent="0.25">
      <c r="A8" s="41" t="s">
        <v>96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1330000</v>
      </c>
      <c r="D15" s="9">
        <v>7000000</v>
      </c>
      <c r="E15" s="9">
        <v>2000000</v>
      </c>
      <c r="F15" s="9">
        <v>1000000</v>
      </c>
      <c r="G15" s="9">
        <v>1000000</v>
      </c>
      <c r="H15" s="9">
        <v>0</v>
      </c>
      <c r="I15" s="9">
        <f t="shared" ref="I15:I25" si="0">SUM(B15:H15)</f>
        <v>12330000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1330000</v>
      </c>
      <c r="D20" s="28">
        <f t="shared" si="1"/>
        <v>7000000</v>
      </c>
      <c r="E20" s="28">
        <f t="shared" si="1"/>
        <v>2000000</v>
      </c>
      <c r="F20" s="28">
        <f t="shared" si="1"/>
        <v>1000000</v>
      </c>
      <c r="G20" s="28">
        <f t="shared" si="1"/>
        <v>1000000</v>
      </c>
      <c r="H20" s="28">
        <f t="shared" si="1"/>
        <v>0</v>
      </c>
      <c r="I20" s="28">
        <f t="shared" si="0"/>
        <v>12330000</v>
      </c>
    </row>
    <row r="21" spans="1:12" ht="15" customHeight="1" x14ac:dyDescent="0.25">
      <c r="A21" s="9" t="s">
        <v>21</v>
      </c>
      <c r="B21" s="9">
        <v>0</v>
      </c>
      <c r="C21" s="9">
        <v>0</v>
      </c>
      <c r="D21" s="9">
        <v>50000</v>
      </c>
      <c r="E21" s="9">
        <v>0</v>
      </c>
      <c r="F21" s="9">
        <v>0</v>
      </c>
      <c r="G21" s="9">
        <v>0</v>
      </c>
      <c r="H21" s="9">
        <v>0</v>
      </c>
      <c r="I21" s="9">
        <f t="shared" si="0"/>
        <v>50000</v>
      </c>
    </row>
    <row r="22" spans="1:12" x14ac:dyDescent="0.25">
      <c r="A22" s="9" t="s">
        <v>22</v>
      </c>
      <c r="B22" s="9">
        <v>0</v>
      </c>
      <c r="C22" s="9">
        <v>0</v>
      </c>
      <c r="D22" s="9">
        <v>1055000</v>
      </c>
      <c r="E22" s="9">
        <v>280000</v>
      </c>
      <c r="F22" s="9">
        <v>0</v>
      </c>
      <c r="G22" s="9">
        <v>0</v>
      </c>
      <c r="H22" s="9">
        <v>0</v>
      </c>
      <c r="I22" s="9">
        <f t="shared" si="0"/>
        <v>1335000</v>
      </c>
    </row>
    <row r="23" spans="1:12" x14ac:dyDescent="0.25">
      <c r="A23" s="9" t="s">
        <v>23</v>
      </c>
      <c r="B23" s="9">
        <v>0</v>
      </c>
      <c r="C23" s="9">
        <v>0</v>
      </c>
      <c r="D23" s="9">
        <v>225000</v>
      </c>
      <c r="E23" s="9">
        <v>6720000</v>
      </c>
      <c r="F23" s="9">
        <v>2000000</v>
      </c>
      <c r="G23" s="9">
        <v>1000000</v>
      </c>
      <c r="H23" s="9">
        <v>1000000</v>
      </c>
      <c r="I23" s="9">
        <f t="shared" si="0"/>
        <v>10945000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1330000</v>
      </c>
      <c r="E25" s="28">
        <f t="shared" si="2"/>
        <v>7000000</v>
      </c>
      <c r="F25" s="28">
        <f t="shared" si="2"/>
        <v>2000000</v>
      </c>
      <c r="G25" s="28">
        <f t="shared" si="2"/>
        <v>1000000</v>
      </c>
      <c r="H25" s="28">
        <f t="shared" si="2"/>
        <v>1000000</v>
      </c>
      <c r="I25" s="28">
        <f t="shared" si="0"/>
        <v>12330000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B00-000000000000}">
          <x14:formula1>
            <xm:f>'S:\!BUDGET 2017\!OLD\[FY 17 Budget Utility Services CIP Projects 4.25.16 entry doc - AFTER SORTING.xlsx]DROPDOWN INFO - DO NOT CHANGE'!#REF!</xm:f>
          </x14:formula1>
          <xm:sqref>A30:B31</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33"/>
  <sheetViews>
    <sheetView view="pageBreakPreview" zoomScaleNormal="100" zoomScaleSheetLayoutView="100" workbookViewId="0">
      <selection activeCell="A2" sqref="A2"/>
    </sheetView>
  </sheetViews>
  <sheetFormatPr defaultColWidth="8.85546875" defaultRowHeight="15" x14ac:dyDescent="0.25"/>
  <cols>
    <col min="1" max="1" width="28" style="19" customWidth="1"/>
    <col min="2" max="2" width="11.7109375" style="19" bestFit="1" customWidth="1"/>
    <col min="3" max="6" width="11.5703125" style="19" bestFit="1" customWidth="1"/>
    <col min="7" max="7" width="9" style="19" bestFit="1" customWidth="1"/>
    <col min="8" max="8" width="12.42578125" style="19" bestFit="1" customWidth="1"/>
    <col min="9" max="9" width="11.5703125" style="19" bestFit="1"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259</v>
      </c>
      <c r="B3" s="5"/>
      <c r="C3" s="5"/>
      <c r="D3" s="5"/>
      <c r="E3" s="5"/>
      <c r="F3" s="4"/>
      <c r="G3" s="4"/>
      <c r="H3" s="4"/>
      <c r="I3" s="4"/>
    </row>
    <row r="4" spans="1:12" x14ac:dyDescent="0.25">
      <c r="A4" s="5" t="s">
        <v>97</v>
      </c>
      <c r="B4" s="5"/>
      <c r="C4" s="5"/>
      <c r="D4" s="5"/>
      <c r="E4" s="5"/>
      <c r="F4" s="4"/>
      <c r="G4" s="4"/>
      <c r="H4" s="4"/>
      <c r="I4" s="4"/>
    </row>
    <row r="5" spans="1:12" x14ac:dyDescent="0.25">
      <c r="A5" s="5" t="s">
        <v>142</v>
      </c>
      <c r="B5" s="5"/>
      <c r="C5" s="5"/>
      <c r="D5" s="5"/>
      <c r="E5" s="5"/>
      <c r="F5" s="4"/>
      <c r="G5" s="4"/>
      <c r="H5" s="4"/>
      <c r="I5" s="4"/>
    </row>
    <row r="6" spans="1:12" x14ac:dyDescent="0.25">
      <c r="A6" s="5" t="s">
        <v>193</v>
      </c>
      <c r="B6" s="5"/>
      <c r="C6" s="5"/>
      <c r="D6" s="5"/>
      <c r="E6" s="5"/>
      <c r="F6" s="4"/>
      <c r="G6" s="4"/>
      <c r="H6" s="4"/>
      <c r="I6" s="4"/>
    </row>
    <row r="7" spans="1:12" x14ac:dyDescent="0.25">
      <c r="A7" s="6" t="s">
        <v>1</v>
      </c>
      <c r="B7" s="3"/>
      <c r="C7" s="5"/>
      <c r="D7" s="5"/>
      <c r="E7" s="5"/>
      <c r="F7" s="4"/>
      <c r="G7" s="4"/>
      <c r="H7" s="4"/>
      <c r="I7" s="4"/>
    </row>
    <row r="8" spans="1:12" x14ac:dyDescent="0.25">
      <c r="A8" s="41" t="s">
        <v>98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4000</v>
      </c>
      <c r="C15" s="9">
        <v>1325000</v>
      </c>
      <c r="D15" s="9">
        <v>4690000</v>
      </c>
      <c r="E15" s="9">
        <v>2300000</v>
      </c>
      <c r="F15" s="9">
        <v>0</v>
      </c>
      <c r="G15" s="9">
        <v>0</v>
      </c>
      <c r="H15" s="9">
        <v>0</v>
      </c>
      <c r="I15" s="9">
        <f t="shared" ref="I15:I25" si="0">SUM(B15:H15)</f>
        <v>8319000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4000</v>
      </c>
      <c r="C20" s="28">
        <f t="shared" si="1"/>
        <v>1325000</v>
      </c>
      <c r="D20" s="28">
        <f t="shared" si="1"/>
        <v>4690000</v>
      </c>
      <c r="E20" s="28">
        <f t="shared" si="1"/>
        <v>2300000</v>
      </c>
      <c r="F20" s="28">
        <f t="shared" si="1"/>
        <v>0</v>
      </c>
      <c r="G20" s="28">
        <f t="shared" si="1"/>
        <v>0</v>
      </c>
      <c r="H20" s="28">
        <f t="shared" si="1"/>
        <v>0</v>
      </c>
      <c r="I20" s="28">
        <f t="shared" si="0"/>
        <v>8319000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1325000</v>
      </c>
      <c r="E22" s="9">
        <v>1500000</v>
      </c>
      <c r="F22" s="9">
        <v>0</v>
      </c>
      <c r="G22" s="9">
        <v>0</v>
      </c>
      <c r="H22" s="9">
        <v>0</v>
      </c>
      <c r="I22" s="9">
        <f t="shared" si="0"/>
        <v>2825000</v>
      </c>
    </row>
    <row r="23" spans="1:12" x14ac:dyDescent="0.25">
      <c r="A23" s="9" t="s">
        <v>23</v>
      </c>
      <c r="B23" s="9">
        <v>4000</v>
      </c>
      <c r="C23" s="9">
        <v>0</v>
      </c>
      <c r="D23" s="9">
        <v>0</v>
      </c>
      <c r="E23" s="9">
        <v>3190000</v>
      </c>
      <c r="F23" s="9">
        <v>2300000</v>
      </c>
      <c r="G23" s="9">
        <v>0</v>
      </c>
      <c r="H23" s="9">
        <v>0</v>
      </c>
      <c r="I23" s="9">
        <f t="shared" si="0"/>
        <v>5494000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4000</v>
      </c>
      <c r="C25" s="28">
        <f t="shared" si="2"/>
        <v>0</v>
      </c>
      <c r="D25" s="28">
        <f t="shared" si="2"/>
        <v>1325000</v>
      </c>
      <c r="E25" s="28">
        <f t="shared" si="2"/>
        <v>4690000</v>
      </c>
      <c r="F25" s="28">
        <f t="shared" si="2"/>
        <v>2300000</v>
      </c>
      <c r="G25" s="28">
        <f t="shared" si="2"/>
        <v>0</v>
      </c>
      <c r="H25" s="28">
        <f t="shared" si="2"/>
        <v>0</v>
      </c>
      <c r="I25" s="28">
        <f t="shared" si="0"/>
        <v>8319000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C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1E32-8E02-4596-B857-1780D2A8C863}">
  <dimension ref="A1:L50"/>
  <sheetViews>
    <sheetView view="pageBreakPreview" zoomScaleNormal="100" zoomScaleSheetLayoutView="100" workbookViewId="0">
      <selection activeCell="B5" sqref="B5"/>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2" ht="18.75" x14ac:dyDescent="0.25">
      <c r="A1" s="2" t="s">
        <v>0</v>
      </c>
      <c r="B1" s="1"/>
      <c r="D1" s="1"/>
      <c r="E1" s="1"/>
      <c r="F1" s="1"/>
      <c r="G1" s="1"/>
      <c r="H1" s="1"/>
      <c r="I1" s="1"/>
    </row>
    <row r="2" spans="1:12" ht="15.75" x14ac:dyDescent="0.25">
      <c r="A2" s="2" t="s">
        <v>215</v>
      </c>
      <c r="B2" s="3"/>
      <c r="C2" s="3"/>
      <c r="D2" s="3"/>
      <c r="E2" s="3"/>
      <c r="F2" s="4"/>
      <c r="G2" s="4"/>
      <c r="H2" s="4"/>
      <c r="I2" s="4"/>
    </row>
    <row r="3" spans="1:12" ht="15.75" x14ac:dyDescent="0.25">
      <c r="A3" s="24" t="s">
        <v>328</v>
      </c>
      <c r="B3" s="5"/>
      <c r="C3" s="5"/>
      <c r="D3" s="5"/>
      <c r="E3" s="5"/>
      <c r="F3" s="4"/>
      <c r="G3" s="4"/>
      <c r="H3" s="4"/>
      <c r="I3" s="4"/>
    </row>
    <row r="4" spans="1:12" x14ac:dyDescent="0.25">
      <c r="A4" s="5" t="s">
        <v>310</v>
      </c>
      <c r="B4" s="5"/>
      <c r="C4" s="5"/>
      <c r="D4" s="5"/>
      <c r="E4" s="5"/>
      <c r="F4" s="4"/>
      <c r="G4" s="4"/>
      <c r="H4" s="4"/>
      <c r="I4" s="4"/>
    </row>
    <row r="5" spans="1:12" x14ac:dyDescent="0.25">
      <c r="A5" s="5" t="s">
        <v>153</v>
      </c>
      <c r="B5" s="5"/>
      <c r="C5" s="5"/>
      <c r="D5" s="5"/>
      <c r="E5" s="5"/>
      <c r="F5" s="4"/>
      <c r="G5" s="4"/>
      <c r="H5" s="4"/>
      <c r="I5" s="4"/>
    </row>
    <row r="6" spans="1:12" x14ac:dyDescent="0.25">
      <c r="A6" s="5" t="s">
        <v>312</v>
      </c>
      <c r="B6" s="5"/>
      <c r="C6" s="5"/>
      <c r="D6" s="5"/>
      <c r="E6" s="5"/>
      <c r="F6" s="4"/>
      <c r="G6" s="4"/>
      <c r="H6" s="4"/>
      <c r="I6" s="4"/>
    </row>
    <row r="7" spans="1:12" x14ac:dyDescent="0.25">
      <c r="A7" s="6" t="s">
        <v>1</v>
      </c>
      <c r="B7" s="3"/>
      <c r="C7" s="5"/>
      <c r="D7" s="5"/>
      <c r="E7" s="5"/>
      <c r="F7" s="4"/>
      <c r="G7" s="4"/>
      <c r="H7" s="4"/>
      <c r="I7" s="4"/>
    </row>
    <row r="8" spans="1:12" x14ac:dyDescent="0.25">
      <c r="A8" s="41" t="s">
        <v>311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32" t="s">
        <v>3</v>
      </c>
      <c r="B14" s="33" t="s">
        <v>4</v>
      </c>
      <c r="C14" s="33" t="s">
        <v>5</v>
      </c>
      <c r="D14" s="33" t="s">
        <v>6</v>
      </c>
      <c r="E14" s="33" t="s">
        <v>7</v>
      </c>
      <c r="F14" s="33" t="s">
        <v>8</v>
      </c>
      <c r="G14" s="33" t="s">
        <v>9</v>
      </c>
      <c r="H14" s="34" t="s">
        <v>10</v>
      </c>
      <c r="I14" s="34" t="s">
        <v>11</v>
      </c>
      <c r="K14" s="8" t="s">
        <v>12</v>
      </c>
    </row>
    <row r="15" spans="1:12" ht="15" customHeight="1" x14ac:dyDescent="0.25">
      <c r="A15" s="9" t="s">
        <v>13</v>
      </c>
      <c r="B15" s="9">
        <v>19220</v>
      </c>
      <c r="C15" s="9">
        <v>400000</v>
      </c>
      <c r="D15" s="9">
        <v>0</v>
      </c>
      <c r="E15" s="9">
        <v>0</v>
      </c>
      <c r="F15" s="9">
        <v>0</v>
      </c>
      <c r="G15" s="9">
        <v>0</v>
      </c>
      <c r="H15" s="9">
        <v>0</v>
      </c>
      <c r="I15" s="9">
        <f t="shared" ref="I15:I25" si="0">SUM(B15:H15)</f>
        <v>419220</v>
      </c>
      <c r="K15" s="10"/>
    </row>
    <row r="16" spans="1:12" x14ac:dyDescent="0.25">
      <c r="A16" s="9" t="s">
        <v>14</v>
      </c>
      <c r="B16" s="9">
        <v>0</v>
      </c>
      <c r="C16" s="9">
        <v>0</v>
      </c>
      <c r="D16" s="9">
        <v>0</v>
      </c>
      <c r="E16" s="9">
        <v>0</v>
      </c>
      <c r="F16" s="9">
        <v>0</v>
      </c>
      <c r="G16" s="9">
        <v>0</v>
      </c>
      <c r="H16" s="9">
        <v>0</v>
      </c>
      <c r="I16" s="9">
        <f t="shared" si="0"/>
        <v>0</v>
      </c>
      <c r="K16" s="10">
        <f>I20-I25</f>
        <v>0</v>
      </c>
      <c r="L16" t="s">
        <v>15</v>
      </c>
    </row>
    <row r="17" spans="1:11" x14ac:dyDescent="0.25">
      <c r="A17" s="9" t="s">
        <v>16</v>
      </c>
      <c r="B17" s="9">
        <v>0</v>
      </c>
      <c r="C17" s="9">
        <v>0</v>
      </c>
      <c r="D17" s="9">
        <v>0</v>
      </c>
      <c r="E17" s="9">
        <v>0</v>
      </c>
      <c r="F17" s="9">
        <v>0</v>
      </c>
      <c r="G17" s="9">
        <v>0</v>
      </c>
      <c r="H17" s="9">
        <v>0</v>
      </c>
      <c r="I17" s="9">
        <f t="shared" si="0"/>
        <v>0</v>
      </c>
      <c r="K17" s="10"/>
    </row>
    <row r="18" spans="1:11" x14ac:dyDescent="0.25">
      <c r="A18" s="9" t="s">
        <v>18</v>
      </c>
      <c r="B18" s="9">
        <v>0</v>
      </c>
      <c r="C18" s="9">
        <v>0</v>
      </c>
      <c r="D18" s="9">
        <v>0</v>
      </c>
      <c r="E18" s="9">
        <v>0</v>
      </c>
      <c r="F18" s="9">
        <v>0</v>
      </c>
      <c r="G18" s="9">
        <v>0</v>
      </c>
      <c r="H18" s="9">
        <v>0</v>
      </c>
      <c r="I18" s="9">
        <f t="shared" si="0"/>
        <v>0</v>
      </c>
      <c r="K18" s="10"/>
    </row>
    <row r="19" spans="1:11" x14ac:dyDescent="0.25">
      <c r="A19" s="9" t="s">
        <v>20</v>
      </c>
      <c r="B19" s="9">
        <v>0</v>
      </c>
      <c r="C19" s="9">
        <v>0</v>
      </c>
      <c r="D19" s="9">
        <v>0</v>
      </c>
      <c r="E19" s="9">
        <v>0</v>
      </c>
      <c r="F19" s="9">
        <v>0</v>
      </c>
      <c r="G19" s="9">
        <v>0</v>
      </c>
      <c r="H19" s="9">
        <v>0</v>
      </c>
      <c r="I19" s="9">
        <f t="shared" si="0"/>
        <v>0</v>
      </c>
    </row>
    <row r="20" spans="1:11" s="23" customFormat="1" ht="15" customHeight="1" x14ac:dyDescent="0.25">
      <c r="A20" s="27" t="s">
        <v>11</v>
      </c>
      <c r="B20" s="28">
        <f t="shared" ref="B20:H20" si="1">SUM(B15:B19)</f>
        <v>19220</v>
      </c>
      <c r="C20" s="28">
        <f t="shared" si="1"/>
        <v>400000</v>
      </c>
      <c r="D20" s="28">
        <f t="shared" si="1"/>
        <v>0</v>
      </c>
      <c r="E20" s="28">
        <f t="shared" si="1"/>
        <v>0</v>
      </c>
      <c r="F20" s="28">
        <f t="shared" si="1"/>
        <v>0</v>
      </c>
      <c r="G20" s="28">
        <f t="shared" si="1"/>
        <v>0</v>
      </c>
      <c r="H20" s="28">
        <f t="shared" si="1"/>
        <v>0</v>
      </c>
      <c r="I20" s="28">
        <f t="shared" si="0"/>
        <v>419220</v>
      </c>
    </row>
    <row r="21" spans="1:11" ht="15" customHeight="1" x14ac:dyDescent="0.25">
      <c r="A21" s="9" t="s">
        <v>21</v>
      </c>
      <c r="B21" s="9">
        <v>0</v>
      </c>
      <c r="C21" s="9">
        <v>0</v>
      </c>
      <c r="D21" s="9">
        <v>0</v>
      </c>
      <c r="E21" s="9">
        <v>0</v>
      </c>
      <c r="F21" s="9">
        <v>0</v>
      </c>
      <c r="G21" s="9">
        <v>0</v>
      </c>
      <c r="H21" s="9">
        <v>0</v>
      </c>
      <c r="I21" s="9">
        <f t="shared" si="0"/>
        <v>0</v>
      </c>
    </row>
    <row r="22" spans="1:11" x14ac:dyDescent="0.25">
      <c r="A22" s="9" t="s">
        <v>22</v>
      </c>
      <c r="B22" s="9">
        <v>0</v>
      </c>
      <c r="C22" s="9">
        <v>0</v>
      </c>
      <c r="D22" s="9">
        <v>0</v>
      </c>
      <c r="E22" s="9">
        <v>0</v>
      </c>
      <c r="F22" s="9">
        <v>0</v>
      </c>
      <c r="G22" s="9">
        <v>0</v>
      </c>
      <c r="H22" s="9">
        <v>0</v>
      </c>
      <c r="I22" s="9">
        <f t="shared" si="0"/>
        <v>0</v>
      </c>
    </row>
    <row r="23" spans="1:11" x14ac:dyDescent="0.25">
      <c r="A23" s="9" t="s">
        <v>23</v>
      </c>
      <c r="B23" s="9">
        <v>19220</v>
      </c>
      <c r="C23" s="9">
        <v>0</v>
      </c>
      <c r="D23" s="9">
        <v>400000</v>
      </c>
      <c r="E23" s="9">
        <v>0</v>
      </c>
      <c r="F23" s="9">
        <v>0</v>
      </c>
      <c r="G23" s="9">
        <v>0</v>
      </c>
      <c r="H23" s="9">
        <v>0</v>
      </c>
      <c r="I23" s="9">
        <f t="shared" si="0"/>
        <v>419220</v>
      </c>
    </row>
    <row r="24" spans="1:11" x14ac:dyDescent="0.25">
      <c r="A24" s="9" t="s">
        <v>24</v>
      </c>
      <c r="B24" s="9">
        <v>0</v>
      </c>
      <c r="C24" s="9">
        <v>0</v>
      </c>
      <c r="D24" s="9">
        <v>0</v>
      </c>
      <c r="E24" s="9">
        <v>0</v>
      </c>
      <c r="F24" s="9">
        <v>0</v>
      </c>
      <c r="G24" s="9">
        <v>0</v>
      </c>
      <c r="H24" s="9">
        <v>0</v>
      </c>
      <c r="I24" s="9">
        <f t="shared" si="0"/>
        <v>0</v>
      </c>
    </row>
    <row r="25" spans="1:11" s="23" customFormat="1" ht="15" customHeight="1" x14ac:dyDescent="0.25">
      <c r="A25" s="27" t="s">
        <v>25</v>
      </c>
      <c r="B25" s="28">
        <f t="shared" ref="B25:H25" si="2">SUM(B21:B24)</f>
        <v>19220</v>
      </c>
      <c r="C25" s="28">
        <f t="shared" si="2"/>
        <v>0</v>
      </c>
      <c r="D25" s="28">
        <f t="shared" si="2"/>
        <v>400000</v>
      </c>
      <c r="E25" s="28">
        <f t="shared" si="2"/>
        <v>0</v>
      </c>
      <c r="F25" s="28">
        <f t="shared" si="2"/>
        <v>0</v>
      </c>
      <c r="G25" s="28">
        <f t="shared" si="2"/>
        <v>0</v>
      </c>
      <c r="H25" s="28">
        <f t="shared" si="2"/>
        <v>0</v>
      </c>
      <c r="I25" s="28">
        <f t="shared" si="0"/>
        <v>419220</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C0FE8034-C569-4960-B159-B1987D160718}">
          <x14:formula1>
            <xm:f>'S:\!BUDGET 2017\!OLD\[FY 17 Budget Utility Services CIP Projects 4.25.16 entry doc - AFTER SORTING.xlsx]DROPDOWN INFO - DO NOT CHANGE'!#REF!</xm:f>
          </x14:formula1>
          <xm:sqref>A30:B31 A33:B34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2"/>
  <sheetViews>
    <sheetView view="pageBreakPreview" zoomScaleNormal="100" zoomScaleSheetLayoutView="100" workbookViewId="0">
      <selection activeCell="D25" sqref="D25"/>
    </sheetView>
  </sheetViews>
  <sheetFormatPr defaultColWidth="8.85546875" defaultRowHeight="15" x14ac:dyDescent="0.25"/>
  <cols>
    <col min="1" max="1" width="29.42578125" style="19" customWidth="1"/>
    <col min="2" max="2" width="12.5703125" style="19" customWidth="1"/>
    <col min="3" max="3" width="12" style="19" customWidth="1"/>
    <col min="4" max="4" width="11.5703125" style="19" bestFit="1" customWidth="1"/>
    <col min="5" max="5" width="11.42578125" style="19" customWidth="1"/>
    <col min="6" max="6" width="9.85546875" style="19" customWidth="1"/>
    <col min="7" max="7" width="9.5703125" style="19"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220</v>
      </c>
      <c r="B3" s="5"/>
      <c r="C3" s="5"/>
      <c r="E3" s="5"/>
      <c r="F3" s="4"/>
      <c r="G3" s="4"/>
      <c r="H3" s="4"/>
      <c r="I3" s="4"/>
    </row>
    <row r="4" spans="1:12" x14ac:dyDescent="0.25">
      <c r="A4" s="5" t="s">
        <v>31</v>
      </c>
      <c r="B4" s="5"/>
      <c r="C4" s="5"/>
      <c r="D4" s="5"/>
      <c r="E4" s="5"/>
      <c r="F4" s="4"/>
      <c r="G4" s="4"/>
      <c r="H4" s="4"/>
      <c r="I4" s="4"/>
    </row>
    <row r="5" spans="1:12" x14ac:dyDescent="0.25">
      <c r="A5" s="5" t="s">
        <v>142</v>
      </c>
      <c r="B5" s="5"/>
      <c r="C5" s="5"/>
      <c r="D5" s="5"/>
      <c r="E5" s="5"/>
      <c r="F5" s="4"/>
      <c r="G5" s="4"/>
      <c r="H5" s="4"/>
      <c r="I5" s="4"/>
    </row>
    <row r="6" spans="1:12" x14ac:dyDescent="0.25">
      <c r="A6" s="5" t="s">
        <v>146</v>
      </c>
      <c r="B6" s="5"/>
      <c r="C6" s="5"/>
      <c r="D6" s="5"/>
      <c r="E6" s="5"/>
      <c r="F6" s="4"/>
      <c r="G6" s="4"/>
      <c r="H6" s="4"/>
      <c r="I6" s="4"/>
    </row>
    <row r="7" spans="1:12" x14ac:dyDescent="0.25">
      <c r="A7" s="6" t="s">
        <v>1</v>
      </c>
      <c r="B7" s="3"/>
      <c r="C7" s="5"/>
      <c r="D7" s="5"/>
      <c r="E7" s="5"/>
      <c r="F7" s="4"/>
      <c r="G7" s="4"/>
      <c r="H7" s="4"/>
      <c r="I7" s="4"/>
    </row>
    <row r="8" spans="1:12" x14ac:dyDescent="0.25">
      <c r="A8" s="41" t="s">
        <v>32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278137</v>
      </c>
      <c r="C15" s="9">
        <v>1800000</v>
      </c>
      <c r="D15" s="9">
        <v>1000000</v>
      </c>
      <c r="E15" s="9">
        <v>0</v>
      </c>
      <c r="F15" s="9">
        <v>0</v>
      </c>
      <c r="G15" s="9">
        <v>0</v>
      </c>
      <c r="H15" s="9">
        <v>0</v>
      </c>
      <c r="I15" s="9">
        <f t="shared" ref="I15:I25" si="0">SUM(B15:H15)</f>
        <v>3078137</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278137</v>
      </c>
      <c r="C20" s="28">
        <f t="shared" si="1"/>
        <v>1800000</v>
      </c>
      <c r="D20" s="28">
        <f t="shared" si="1"/>
        <v>1000000</v>
      </c>
      <c r="E20" s="28">
        <f t="shared" si="1"/>
        <v>0</v>
      </c>
      <c r="F20" s="28">
        <f t="shared" si="1"/>
        <v>0</v>
      </c>
      <c r="G20" s="28">
        <f t="shared" si="1"/>
        <v>0</v>
      </c>
      <c r="H20" s="28">
        <f t="shared" si="1"/>
        <v>0</v>
      </c>
      <c r="I20" s="28">
        <f t="shared" si="0"/>
        <v>3078137</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278137</v>
      </c>
      <c r="C22" s="9">
        <v>0</v>
      </c>
      <c r="D22" s="9">
        <v>60000</v>
      </c>
      <c r="E22" s="9">
        <v>0</v>
      </c>
      <c r="F22" s="9">
        <v>0</v>
      </c>
      <c r="G22" s="9">
        <v>0</v>
      </c>
      <c r="H22" s="9">
        <v>0</v>
      </c>
      <c r="I22" s="9">
        <f t="shared" si="0"/>
        <v>338137</v>
      </c>
    </row>
    <row r="23" spans="1:12" x14ac:dyDescent="0.25">
      <c r="A23" s="9" t="s">
        <v>23</v>
      </c>
      <c r="B23" s="9">
        <v>0</v>
      </c>
      <c r="C23" s="9">
        <v>0</v>
      </c>
      <c r="D23" s="9">
        <v>1740000</v>
      </c>
      <c r="E23" s="9">
        <v>1000000</v>
      </c>
      <c r="F23" s="9">
        <v>0</v>
      </c>
      <c r="G23" s="9">
        <v>0</v>
      </c>
      <c r="H23" s="9">
        <v>0</v>
      </c>
      <c r="I23" s="9">
        <f t="shared" si="0"/>
        <v>2740000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278137</v>
      </c>
      <c r="C25" s="28">
        <f t="shared" si="2"/>
        <v>0</v>
      </c>
      <c r="D25" s="28">
        <f t="shared" si="2"/>
        <v>1800000</v>
      </c>
      <c r="E25" s="28">
        <f t="shared" si="2"/>
        <v>1000000</v>
      </c>
      <c r="F25" s="28">
        <f t="shared" si="2"/>
        <v>0</v>
      </c>
      <c r="G25" s="28">
        <f t="shared" si="2"/>
        <v>0</v>
      </c>
      <c r="H25" s="28">
        <f t="shared" si="2"/>
        <v>0</v>
      </c>
      <c r="I25" s="28">
        <f t="shared" si="0"/>
        <v>3078137</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L33"/>
  <sheetViews>
    <sheetView view="pageBreakPreview" zoomScaleNormal="100" zoomScaleSheetLayoutView="100" workbookViewId="0">
      <selection activeCell="A3" sqref="A3"/>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260</v>
      </c>
      <c r="B3" s="5"/>
      <c r="C3" s="5"/>
      <c r="D3" s="5"/>
      <c r="E3" s="5"/>
      <c r="F3" s="4"/>
      <c r="G3" s="4"/>
      <c r="H3" s="4"/>
      <c r="I3" s="4"/>
    </row>
    <row r="4" spans="1:12" x14ac:dyDescent="0.25">
      <c r="A4" s="5" t="s">
        <v>99</v>
      </c>
      <c r="B4" s="5"/>
      <c r="C4" s="5"/>
      <c r="D4" s="5"/>
      <c r="E4" s="5"/>
      <c r="F4" s="4"/>
      <c r="G4" s="4"/>
      <c r="H4" s="4"/>
      <c r="I4" s="4"/>
    </row>
    <row r="5" spans="1:12" x14ac:dyDescent="0.25">
      <c r="A5" s="5" t="s">
        <v>164</v>
      </c>
      <c r="B5" s="5"/>
      <c r="C5" s="5"/>
      <c r="D5" s="5"/>
      <c r="E5" s="5"/>
      <c r="F5" s="4"/>
      <c r="G5" s="4"/>
      <c r="H5" s="4"/>
      <c r="I5" s="4"/>
    </row>
    <row r="6" spans="1:12" x14ac:dyDescent="0.25">
      <c r="A6" s="5" t="s">
        <v>194</v>
      </c>
      <c r="B6" s="5"/>
      <c r="C6" s="5"/>
      <c r="D6" s="5"/>
      <c r="E6" s="5"/>
      <c r="F6" s="4"/>
      <c r="G6" s="4"/>
      <c r="H6" s="4"/>
      <c r="I6" s="4"/>
    </row>
    <row r="7" spans="1:12" x14ac:dyDescent="0.25">
      <c r="A7" s="6" t="s">
        <v>1</v>
      </c>
      <c r="B7" s="3"/>
      <c r="C7" s="5"/>
      <c r="D7" s="5"/>
      <c r="E7" s="5"/>
      <c r="F7" s="4"/>
      <c r="G7" s="4"/>
      <c r="H7" s="4"/>
      <c r="I7" s="4"/>
    </row>
    <row r="8" spans="1:12" x14ac:dyDescent="0.25">
      <c r="A8" s="41" t="s">
        <v>100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540000</v>
      </c>
      <c r="D15" s="9">
        <v>0</v>
      </c>
      <c r="E15" s="9">
        <v>0</v>
      </c>
      <c r="F15" s="9">
        <v>0</v>
      </c>
      <c r="G15" s="9">
        <v>0</v>
      </c>
      <c r="H15" s="9">
        <v>0</v>
      </c>
      <c r="I15" s="9">
        <f t="shared" ref="I15:I25" si="0">SUM(B15:H15)</f>
        <v>540000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540000</v>
      </c>
      <c r="D20" s="28">
        <f t="shared" si="1"/>
        <v>0</v>
      </c>
      <c r="E20" s="28">
        <f t="shared" si="1"/>
        <v>0</v>
      </c>
      <c r="F20" s="28">
        <f t="shared" si="1"/>
        <v>0</v>
      </c>
      <c r="G20" s="28">
        <f t="shared" si="1"/>
        <v>0</v>
      </c>
      <c r="H20" s="28">
        <f t="shared" si="1"/>
        <v>0</v>
      </c>
      <c r="I20" s="28">
        <f t="shared" si="0"/>
        <v>540000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90000</v>
      </c>
      <c r="E22" s="9">
        <v>0</v>
      </c>
      <c r="F22" s="9">
        <v>0</v>
      </c>
      <c r="G22" s="9">
        <v>0</v>
      </c>
      <c r="H22" s="9">
        <v>0</v>
      </c>
      <c r="I22" s="9">
        <f t="shared" si="0"/>
        <v>90000</v>
      </c>
    </row>
    <row r="23" spans="1:12" x14ac:dyDescent="0.25">
      <c r="A23" s="9" t="s">
        <v>23</v>
      </c>
      <c r="B23" s="9">
        <v>0</v>
      </c>
      <c r="C23" s="9">
        <v>0</v>
      </c>
      <c r="D23" s="9">
        <v>0</v>
      </c>
      <c r="E23" s="9">
        <v>450000</v>
      </c>
      <c r="F23" s="9">
        <v>0</v>
      </c>
      <c r="G23" s="9">
        <v>0</v>
      </c>
      <c r="H23" s="9">
        <v>0</v>
      </c>
      <c r="I23" s="9">
        <f t="shared" si="0"/>
        <v>450000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90000</v>
      </c>
      <c r="E25" s="28">
        <f t="shared" si="2"/>
        <v>450000</v>
      </c>
      <c r="F25" s="28">
        <f t="shared" si="2"/>
        <v>0</v>
      </c>
      <c r="G25" s="28">
        <f t="shared" si="2"/>
        <v>0</v>
      </c>
      <c r="H25" s="28">
        <f t="shared" si="2"/>
        <v>0</v>
      </c>
      <c r="I25" s="28">
        <f t="shared" si="0"/>
        <v>540000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D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11.5703125" style="19" bestFit="1" customWidth="1"/>
    <col min="7" max="7" width="10" style="19" bestFit="1" customWidth="1"/>
    <col min="8" max="8" width="12.42578125" style="19" bestFit="1" customWidth="1"/>
    <col min="9" max="9" width="11.5703125" style="19" bestFit="1"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261</v>
      </c>
      <c r="B3" s="5"/>
      <c r="C3" s="5"/>
      <c r="D3" s="5"/>
      <c r="E3" s="5"/>
      <c r="F3" s="4"/>
      <c r="G3" s="4"/>
      <c r="H3" s="4"/>
      <c r="I3" s="4"/>
    </row>
    <row r="4" spans="1:12" x14ac:dyDescent="0.25">
      <c r="A4" s="5" t="s">
        <v>101</v>
      </c>
      <c r="B4" s="5"/>
      <c r="C4" s="5"/>
      <c r="D4" s="5"/>
      <c r="E4" s="5"/>
      <c r="F4" s="4"/>
      <c r="G4" s="4"/>
      <c r="H4" s="4"/>
      <c r="I4" s="4"/>
    </row>
    <row r="5" spans="1:12" x14ac:dyDescent="0.25">
      <c r="A5" s="5" t="s">
        <v>196</v>
      </c>
      <c r="B5" s="5"/>
      <c r="C5" s="5"/>
      <c r="D5" s="5"/>
      <c r="E5" s="5"/>
      <c r="F5" s="4"/>
      <c r="G5" s="4"/>
      <c r="H5" s="4"/>
      <c r="I5" s="4"/>
    </row>
    <row r="6" spans="1:12" x14ac:dyDescent="0.25">
      <c r="A6" s="5" t="s">
        <v>195</v>
      </c>
      <c r="B6" s="5"/>
      <c r="C6" s="5"/>
      <c r="D6" s="5"/>
      <c r="E6" s="5"/>
      <c r="F6" s="4"/>
      <c r="G6" s="4"/>
      <c r="H6" s="4"/>
      <c r="I6" s="4"/>
    </row>
    <row r="7" spans="1:12" x14ac:dyDescent="0.25">
      <c r="A7" s="6" t="s">
        <v>1</v>
      </c>
      <c r="B7" s="3"/>
      <c r="C7" s="5"/>
      <c r="D7" s="5"/>
      <c r="E7" s="5"/>
      <c r="F7" s="4"/>
      <c r="G7" s="4"/>
      <c r="H7" s="4"/>
      <c r="I7" s="4"/>
    </row>
    <row r="8" spans="1:12" x14ac:dyDescent="0.25">
      <c r="A8" s="41" t="s">
        <v>102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100000</v>
      </c>
      <c r="D15" s="9">
        <v>125000</v>
      </c>
      <c r="E15" s="9">
        <v>1350000</v>
      </c>
      <c r="F15" s="9">
        <v>300000</v>
      </c>
      <c r="G15" s="9">
        <v>0</v>
      </c>
      <c r="H15" s="9">
        <v>0</v>
      </c>
      <c r="I15" s="9">
        <f t="shared" ref="I15:I25" si="0">SUM(B15:H15)</f>
        <v>1875000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100000</v>
      </c>
      <c r="D20" s="28">
        <f t="shared" si="1"/>
        <v>125000</v>
      </c>
      <c r="E20" s="28">
        <f t="shared" si="1"/>
        <v>1350000</v>
      </c>
      <c r="F20" s="28">
        <f t="shared" si="1"/>
        <v>300000</v>
      </c>
      <c r="G20" s="28">
        <f t="shared" si="1"/>
        <v>0</v>
      </c>
      <c r="H20" s="28">
        <f t="shared" si="1"/>
        <v>0</v>
      </c>
      <c r="I20" s="28">
        <f t="shared" si="0"/>
        <v>1875000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100000</v>
      </c>
      <c r="E22" s="9">
        <v>125000</v>
      </c>
      <c r="F22" s="9">
        <v>50000</v>
      </c>
      <c r="G22" s="9">
        <v>300000</v>
      </c>
      <c r="H22" s="9">
        <v>0</v>
      </c>
      <c r="I22" s="9">
        <f t="shared" si="0"/>
        <v>575000</v>
      </c>
    </row>
    <row r="23" spans="1:12" x14ac:dyDescent="0.25">
      <c r="A23" s="9" t="s">
        <v>23</v>
      </c>
      <c r="B23" s="9">
        <v>0</v>
      </c>
      <c r="C23" s="9">
        <v>0</v>
      </c>
      <c r="D23" s="9">
        <v>0</v>
      </c>
      <c r="E23" s="9">
        <v>0</v>
      </c>
      <c r="F23" s="9">
        <v>1300000</v>
      </c>
      <c r="G23" s="9">
        <v>0</v>
      </c>
      <c r="H23" s="9">
        <v>0</v>
      </c>
      <c r="I23" s="9">
        <f t="shared" si="0"/>
        <v>1300000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100000</v>
      </c>
      <c r="E25" s="28">
        <f t="shared" si="2"/>
        <v>125000</v>
      </c>
      <c r="F25" s="28">
        <f t="shared" si="2"/>
        <v>1350000</v>
      </c>
      <c r="G25" s="28">
        <f t="shared" si="2"/>
        <v>300000</v>
      </c>
      <c r="H25" s="28">
        <f t="shared" si="2"/>
        <v>0</v>
      </c>
      <c r="I25" s="28">
        <f t="shared" si="0"/>
        <v>1875000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262</v>
      </c>
      <c r="B3" s="5"/>
      <c r="C3" s="5"/>
      <c r="D3" s="5"/>
      <c r="E3" s="5"/>
      <c r="F3" s="4"/>
      <c r="G3" s="4"/>
      <c r="H3" s="4"/>
      <c r="I3" s="4"/>
    </row>
    <row r="4" spans="1:12" x14ac:dyDescent="0.25">
      <c r="A4" s="5" t="s">
        <v>103</v>
      </c>
      <c r="B4" s="5"/>
      <c r="C4" s="5"/>
      <c r="D4" s="5"/>
      <c r="E4" s="5"/>
      <c r="F4" s="4"/>
      <c r="G4" s="4"/>
      <c r="H4" s="4"/>
      <c r="I4" s="4"/>
    </row>
    <row r="5" spans="1:12" ht="14.45" customHeight="1" x14ac:dyDescent="0.25">
      <c r="A5" s="5" t="s">
        <v>142</v>
      </c>
      <c r="B5" s="5"/>
      <c r="C5" s="5"/>
      <c r="D5" s="5"/>
      <c r="E5" s="5"/>
      <c r="F5" s="4"/>
      <c r="G5" s="4"/>
      <c r="H5" s="4"/>
      <c r="I5" s="4"/>
    </row>
    <row r="6" spans="1:12" x14ac:dyDescent="0.25">
      <c r="A6" s="5" t="s">
        <v>197</v>
      </c>
      <c r="B6" s="5"/>
      <c r="C6" s="5"/>
      <c r="D6" s="5"/>
      <c r="E6" s="5"/>
      <c r="F6" s="4"/>
      <c r="G6" s="4"/>
      <c r="H6" s="4"/>
      <c r="I6" s="4"/>
    </row>
    <row r="7" spans="1:12" x14ac:dyDescent="0.25">
      <c r="A7" s="6" t="s">
        <v>1</v>
      </c>
      <c r="B7" s="3"/>
      <c r="C7" s="5"/>
      <c r="D7" s="5"/>
      <c r="E7" s="5"/>
      <c r="F7" s="4"/>
      <c r="G7" s="4"/>
      <c r="H7" s="4"/>
      <c r="I7" s="4"/>
    </row>
    <row r="8" spans="1:12" x14ac:dyDescent="0.25">
      <c r="A8" s="41" t="s">
        <v>104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124770</v>
      </c>
      <c r="C15" s="9">
        <v>110000</v>
      </c>
      <c r="D15" s="9">
        <v>0</v>
      </c>
      <c r="E15" s="9">
        <v>0</v>
      </c>
      <c r="F15" s="9">
        <v>0</v>
      </c>
      <c r="G15" s="9">
        <v>0</v>
      </c>
      <c r="H15" s="9">
        <v>0</v>
      </c>
      <c r="I15" s="9">
        <f t="shared" ref="I15:I25" si="0">SUM(B15:H15)</f>
        <v>234770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124770</v>
      </c>
      <c r="C20" s="28">
        <f t="shared" si="1"/>
        <v>110000</v>
      </c>
      <c r="D20" s="28">
        <f t="shared" si="1"/>
        <v>0</v>
      </c>
      <c r="E20" s="28">
        <f t="shared" si="1"/>
        <v>0</v>
      </c>
      <c r="F20" s="28">
        <f t="shared" si="1"/>
        <v>0</v>
      </c>
      <c r="G20" s="28">
        <f t="shared" si="1"/>
        <v>0</v>
      </c>
      <c r="H20" s="28">
        <f t="shared" si="1"/>
        <v>0</v>
      </c>
      <c r="I20" s="28">
        <f t="shared" si="0"/>
        <v>234770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14770</v>
      </c>
      <c r="C22" s="9">
        <v>10000</v>
      </c>
      <c r="D22" s="9">
        <v>10000</v>
      </c>
      <c r="E22" s="9">
        <v>0</v>
      </c>
      <c r="F22" s="9">
        <v>0</v>
      </c>
      <c r="G22" s="9">
        <v>0</v>
      </c>
      <c r="H22" s="9">
        <v>0</v>
      </c>
      <c r="I22" s="9">
        <f t="shared" si="0"/>
        <v>34770</v>
      </c>
    </row>
    <row r="23" spans="1:12" x14ac:dyDescent="0.25">
      <c r="A23" s="9" t="s">
        <v>23</v>
      </c>
      <c r="B23" s="9">
        <v>0</v>
      </c>
      <c r="C23" s="9">
        <v>100000</v>
      </c>
      <c r="D23" s="9">
        <v>100000</v>
      </c>
      <c r="E23" s="9">
        <v>0</v>
      </c>
      <c r="F23" s="9">
        <v>0</v>
      </c>
      <c r="G23" s="9">
        <v>0</v>
      </c>
      <c r="H23" s="9">
        <v>0</v>
      </c>
      <c r="I23" s="9">
        <f t="shared" si="0"/>
        <v>200000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14770</v>
      </c>
      <c r="C25" s="28">
        <f t="shared" si="2"/>
        <v>110000</v>
      </c>
      <c r="D25" s="28">
        <f t="shared" si="2"/>
        <v>110000</v>
      </c>
      <c r="E25" s="28">
        <f t="shared" si="2"/>
        <v>0</v>
      </c>
      <c r="F25" s="28">
        <f t="shared" si="2"/>
        <v>0</v>
      </c>
      <c r="G25" s="28">
        <f t="shared" si="2"/>
        <v>0</v>
      </c>
      <c r="H25" s="28">
        <f t="shared" si="2"/>
        <v>0</v>
      </c>
      <c r="I25" s="28">
        <f t="shared" si="0"/>
        <v>234770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2F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29"/>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263</v>
      </c>
      <c r="B3" s="5"/>
      <c r="C3" s="5"/>
      <c r="D3" s="5"/>
      <c r="E3" s="5"/>
      <c r="F3" s="4"/>
      <c r="G3" s="4"/>
      <c r="H3" s="4"/>
      <c r="I3" s="4"/>
    </row>
    <row r="4" spans="1:12" x14ac:dyDescent="0.25">
      <c r="A4" s="5" t="s">
        <v>88</v>
      </c>
      <c r="B4" s="5"/>
      <c r="C4" s="5"/>
      <c r="D4" s="5"/>
      <c r="E4" s="5"/>
      <c r="F4" s="4"/>
      <c r="G4" s="4"/>
      <c r="H4" s="4"/>
      <c r="I4" s="4"/>
    </row>
    <row r="5" spans="1:12" ht="14.45" customHeight="1" x14ac:dyDescent="0.25">
      <c r="A5" s="5" t="s">
        <v>140</v>
      </c>
      <c r="B5" s="5"/>
      <c r="C5" s="5"/>
      <c r="D5" s="5"/>
      <c r="E5" s="5"/>
      <c r="F5" s="4"/>
      <c r="G5" s="4"/>
      <c r="H5" s="4"/>
      <c r="I5" s="4"/>
    </row>
    <row r="6" spans="1:12" x14ac:dyDescent="0.25">
      <c r="A6" s="5" t="s">
        <v>198</v>
      </c>
      <c r="B6" s="5"/>
      <c r="C6" s="5"/>
      <c r="D6" s="5"/>
      <c r="E6" s="5"/>
      <c r="F6" s="4"/>
      <c r="G6" s="4"/>
      <c r="H6" s="4"/>
      <c r="I6" s="4"/>
    </row>
    <row r="7" spans="1:12" x14ac:dyDescent="0.25">
      <c r="A7" s="6" t="s">
        <v>1</v>
      </c>
      <c r="B7" s="3"/>
      <c r="C7" s="5"/>
      <c r="D7" s="5"/>
      <c r="E7" s="5"/>
      <c r="F7" s="4"/>
      <c r="G7" s="4"/>
      <c r="H7" s="4"/>
      <c r="I7" s="4"/>
    </row>
    <row r="8" spans="1:12" x14ac:dyDescent="0.25">
      <c r="A8" s="41" t="s">
        <v>105</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120000</v>
      </c>
      <c r="C15" s="9">
        <v>430000</v>
      </c>
      <c r="D15" s="9">
        <v>0</v>
      </c>
      <c r="E15" s="9">
        <v>0</v>
      </c>
      <c r="F15" s="9">
        <v>0</v>
      </c>
      <c r="G15" s="9">
        <v>0</v>
      </c>
      <c r="H15" s="9">
        <v>0</v>
      </c>
      <c r="I15" s="9">
        <f t="shared" ref="I15:I25" si="0">SUM(B15:H15)</f>
        <v>550000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120000</v>
      </c>
      <c r="C20" s="28">
        <f t="shared" si="1"/>
        <v>430000</v>
      </c>
      <c r="D20" s="28">
        <f t="shared" si="1"/>
        <v>0</v>
      </c>
      <c r="E20" s="28">
        <f t="shared" si="1"/>
        <v>0</v>
      </c>
      <c r="F20" s="28">
        <f t="shared" si="1"/>
        <v>0</v>
      </c>
      <c r="G20" s="28">
        <f t="shared" si="1"/>
        <v>0</v>
      </c>
      <c r="H20" s="28">
        <f t="shared" si="1"/>
        <v>0</v>
      </c>
      <c r="I20" s="28">
        <f t="shared" si="0"/>
        <v>550000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120000</v>
      </c>
      <c r="E22" s="9">
        <v>30000</v>
      </c>
      <c r="F22" s="9">
        <v>0</v>
      </c>
      <c r="G22" s="9">
        <v>0</v>
      </c>
      <c r="H22" s="9">
        <v>0</v>
      </c>
      <c r="I22" s="9">
        <f t="shared" si="0"/>
        <v>150000</v>
      </c>
    </row>
    <row r="23" spans="1:12" x14ac:dyDescent="0.25">
      <c r="A23" s="9" t="s">
        <v>23</v>
      </c>
      <c r="B23" s="9">
        <v>0</v>
      </c>
      <c r="C23" s="9">
        <v>0</v>
      </c>
      <c r="D23" s="9">
        <v>0</v>
      </c>
      <c r="E23" s="9">
        <v>400000</v>
      </c>
      <c r="F23" s="9">
        <v>0</v>
      </c>
      <c r="G23" s="9">
        <v>0</v>
      </c>
      <c r="H23" s="9">
        <v>0</v>
      </c>
      <c r="I23" s="9">
        <f t="shared" si="0"/>
        <v>400000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120000</v>
      </c>
      <c r="E25" s="28">
        <f t="shared" si="2"/>
        <v>430000</v>
      </c>
      <c r="F25" s="28">
        <f t="shared" si="2"/>
        <v>0</v>
      </c>
      <c r="G25" s="28">
        <f t="shared" si="2"/>
        <v>0</v>
      </c>
      <c r="H25" s="28">
        <f t="shared" si="2"/>
        <v>0</v>
      </c>
      <c r="I25" s="28">
        <f t="shared" si="0"/>
        <v>550000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32"/>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264</v>
      </c>
      <c r="B3" s="5"/>
      <c r="C3" s="5"/>
      <c r="D3" s="5"/>
      <c r="F3" s="4"/>
      <c r="G3" s="4"/>
      <c r="H3" s="4"/>
      <c r="I3" s="4"/>
    </row>
    <row r="4" spans="1:12" x14ac:dyDescent="0.25">
      <c r="A4" s="5" t="s">
        <v>106</v>
      </c>
      <c r="B4" s="5"/>
      <c r="C4" s="5"/>
      <c r="D4" s="5"/>
      <c r="E4" s="5"/>
      <c r="F4" s="4"/>
      <c r="G4" s="4"/>
      <c r="H4" s="4"/>
      <c r="I4" s="4"/>
    </row>
    <row r="5" spans="1:12" ht="14.45" customHeight="1" x14ac:dyDescent="0.25">
      <c r="A5" s="5" t="s">
        <v>166</v>
      </c>
      <c r="B5" s="5"/>
      <c r="C5" s="5"/>
      <c r="D5" s="5"/>
      <c r="E5" s="5"/>
      <c r="F5" s="4"/>
      <c r="G5" s="4"/>
      <c r="H5" s="4"/>
      <c r="I5" s="4"/>
    </row>
    <row r="6" spans="1:12" x14ac:dyDescent="0.25">
      <c r="A6" s="5" t="s">
        <v>199</v>
      </c>
      <c r="B6" s="5"/>
      <c r="C6" s="5"/>
      <c r="D6" s="5"/>
      <c r="E6" s="5"/>
      <c r="F6" s="4"/>
      <c r="G6" s="4"/>
      <c r="H6" s="4"/>
      <c r="I6" s="4"/>
    </row>
    <row r="7" spans="1:12" x14ac:dyDescent="0.25">
      <c r="A7" s="6" t="s">
        <v>1</v>
      </c>
      <c r="B7" s="3"/>
      <c r="C7" s="5"/>
      <c r="D7" s="5"/>
      <c r="E7" s="5"/>
      <c r="F7" s="4"/>
      <c r="G7" s="4"/>
      <c r="H7" s="4"/>
      <c r="I7" s="4"/>
    </row>
    <row r="8" spans="1:12" x14ac:dyDescent="0.25">
      <c r="A8" s="41" t="s">
        <v>107</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179948</v>
      </c>
      <c r="C15" s="9">
        <v>225000</v>
      </c>
      <c r="D15" s="9">
        <v>50000</v>
      </c>
      <c r="E15" s="9">
        <v>0</v>
      </c>
      <c r="F15" s="9">
        <v>0</v>
      </c>
      <c r="G15" s="9">
        <v>0</v>
      </c>
      <c r="H15" s="9">
        <v>0</v>
      </c>
      <c r="I15" s="9">
        <f t="shared" ref="I15:I25" si="0">SUM(B15:H15)</f>
        <v>454948</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179948</v>
      </c>
      <c r="C20" s="28">
        <f t="shared" si="1"/>
        <v>225000</v>
      </c>
      <c r="D20" s="28">
        <f t="shared" si="1"/>
        <v>50000</v>
      </c>
      <c r="E20" s="28">
        <f t="shared" si="1"/>
        <v>0</v>
      </c>
      <c r="F20" s="28">
        <f t="shared" si="1"/>
        <v>0</v>
      </c>
      <c r="G20" s="28">
        <f t="shared" si="1"/>
        <v>0</v>
      </c>
      <c r="H20" s="28">
        <f t="shared" si="1"/>
        <v>0</v>
      </c>
      <c r="I20" s="28">
        <f t="shared" si="0"/>
        <v>454948</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130397</v>
      </c>
      <c r="C22" s="9">
        <v>40000</v>
      </c>
      <c r="D22" s="9">
        <v>25000</v>
      </c>
      <c r="E22" s="9">
        <v>0</v>
      </c>
      <c r="F22" s="9">
        <v>0</v>
      </c>
      <c r="G22" s="9">
        <v>0</v>
      </c>
      <c r="H22" s="9">
        <v>0</v>
      </c>
      <c r="I22" s="9">
        <f t="shared" si="0"/>
        <v>195397</v>
      </c>
    </row>
    <row r="23" spans="1:12" x14ac:dyDescent="0.25">
      <c r="A23" s="9" t="s">
        <v>23</v>
      </c>
      <c r="B23" s="9">
        <v>9551</v>
      </c>
      <c r="C23" s="9">
        <v>0</v>
      </c>
      <c r="D23" s="9">
        <v>200000</v>
      </c>
      <c r="E23" s="9">
        <v>50000</v>
      </c>
      <c r="F23" s="9">
        <v>0</v>
      </c>
      <c r="G23" s="9">
        <v>0</v>
      </c>
      <c r="H23" s="9">
        <v>0</v>
      </c>
      <c r="I23" s="9">
        <f t="shared" si="0"/>
        <v>259551</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139948</v>
      </c>
      <c r="C25" s="28">
        <f t="shared" si="2"/>
        <v>40000</v>
      </c>
      <c r="D25" s="28">
        <f t="shared" si="2"/>
        <v>225000</v>
      </c>
      <c r="E25" s="28">
        <f t="shared" si="2"/>
        <v>50000</v>
      </c>
      <c r="F25" s="28">
        <f t="shared" si="2"/>
        <v>0</v>
      </c>
      <c r="G25" s="28">
        <f t="shared" si="2"/>
        <v>0</v>
      </c>
      <c r="H25" s="28">
        <f t="shared" si="2"/>
        <v>0</v>
      </c>
      <c r="I25" s="28">
        <f t="shared" si="0"/>
        <v>454948</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1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265</v>
      </c>
      <c r="B3" s="5"/>
      <c r="C3" s="5"/>
      <c r="D3" s="5"/>
      <c r="E3" s="5"/>
      <c r="F3" s="4"/>
      <c r="G3" s="4"/>
      <c r="H3" s="4"/>
      <c r="I3" s="4"/>
    </row>
    <row r="4" spans="1:12" x14ac:dyDescent="0.25">
      <c r="A4" s="5" t="s">
        <v>108</v>
      </c>
      <c r="B4" s="5"/>
      <c r="C4" s="5"/>
      <c r="D4" s="5"/>
      <c r="E4" s="5"/>
      <c r="F4" s="4"/>
      <c r="G4" s="4"/>
      <c r="H4" s="4"/>
      <c r="I4" s="4"/>
    </row>
    <row r="5" spans="1:12" ht="14.45" customHeight="1" x14ac:dyDescent="0.25">
      <c r="A5" s="5" t="s">
        <v>142</v>
      </c>
      <c r="B5" s="5"/>
      <c r="C5" s="5"/>
      <c r="D5" s="5"/>
      <c r="E5" s="5"/>
      <c r="F5" s="4"/>
      <c r="G5" s="4"/>
      <c r="H5" s="4"/>
      <c r="I5" s="4"/>
    </row>
    <row r="6" spans="1:12" x14ac:dyDescent="0.25">
      <c r="A6" s="5" t="s">
        <v>200</v>
      </c>
      <c r="B6" s="5"/>
      <c r="C6" s="5"/>
      <c r="D6" s="5"/>
      <c r="E6" s="5"/>
      <c r="F6" s="4"/>
      <c r="G6" s="4"/>
      <c r="H6" s="4"/>
      <c r="I6" s="4"/>
    </row>
    <row r="7" spans="1:12" x14ac:dyDescent="0.25">
      <c r="A7" s="6" t="s">
        <v>1</v>
      </c>
      <c r="B7" s="3"/>
      <c r="C7" s="5"/>
      <c r="D7" s="5"/>
      <c r="E7" s="5"/>
      <c r="F7" s="4"/>
      <c r="G7" s="4"/>
      <c r="H7" s="4"/>
      <c r="I7" s="4"/>
    </row>
    <row r="8" spans="1:12" x14ac:dyDescent="0.25">
      <c r="A8" s="41" t="s">
        <v>109</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148458</v>
      </c>
      <c r="C15" s="9">
        <v>295000</v>
      </c>
      <c r="D15" s="9">
        <v>0</v>
      </c>
      <c r="E15" s="9">
        <v>0</v>
      </c>
      <c r="F15" s="9">
        <v>0</v>
      </c>
      <c r="G15" s="9">
        <v>0</v>
      </c>
      <c r="H15" s="9">
        <v>0</v>
      </c>
      <c r="I15" s="9">
        <f t="shared" ref="I15:I25" si="0">SUM(B15:H15)</f>
        <v>443458</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148458</v>
      </c>
      <c r="C20" s="28">
        <f t="shared" si="1"/>
        <v>295000</v>
      </c>
      <c r="D20" s="28">
        <f t="shared" si="1"/>
        <v>0</v>
      </c>
      <c r="E20" s="28">
        <f t="shared" si="1"/>
        <v>0</v>
      </c>
      <c r="F20" s="28">
        <f t="shared" si="1"/>
        <v>0</v>
      </c>
      <c r="G20" s="28">
        <f t="shared" si="1"/>
        <v>0</v>
      </c>
      <c r="H20" s="28">
        <f t="shared" si="1"/>
        <v>0</v>
      </c>
      <c r="I20" s="28">
        <f t="shared" si="0"/>
        <v>443458</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22271</v>
      </c>
      <c r="C22" s="9">
        <v>26187</v>
      </c>
      <c r="D22" s="9">
        <v>25000</v>
      </c>
      <c r="E22" s="9">
        <v>0</v>
      </c>
      <c r="F22" s="9">
        <v>0</v>
      </c>
      <c r="G22" s="9">
        <v>0</v>
      </c>
      <c r="H22" s="9">
        <v>0</v>
      </c>
      <c r="I22" s="9">
        <f t="shared" si="0"/>
        <v>73458</v>
      </c>
    </row>
    <row r="23" spans="1:12" x14ac:dyDescent="0.25">
      <c r="A23" s="9" t="s">
        <v>23</v>
      </c>
      <c r="B23" s="9">
        <v>0</v>
      </c>
      <c r="C23" s="9">
        <v>100000</v>
      </c>
      <c r="D23" s="9">
        <v>270000</v>
      </c>
      <c r="E23" s="9">
        <v>0</v>
      </c>
      <c r="F23" s="9">
        <v>0</v>
      </c>
      <c r="G23" s="9">
        <v>0</v>
      </c>
      <c r="H23" s="9">
        <v>0</v>
      </c>
      <c r="I23" s="9">
        <f t="shared" si="0"/>
        <v>370000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22271</v>
      </c>
      <c r="C25" s="28">
        <f t="shared" si="2"/>
        <v>126187</v>
      </c>
      <c r="D25" s="28">
        <f t="shared" si="2"/>
        <v>295000</v>
      </c>
      <c r="E25" s="28">
        <f t="shared" si="2"/>
        <v>0</v>
      </c>
      <c r="F25" s="28">
        <f t="shared" si="2"/>
        <v>0</v>
      </c>
      <c r="G25" s="28">
        <f t="shared" si="2"/>
        <v>0</v>
      </c>
      <c r="H25" s="28">
        <f t="shared" si="2"/>
        <v>0</v>
      </c>
      <c r="I25" s="28">
        <f t="shared" si="0"/>
        <v>443458</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266</v>
      </c>
      <c r="B3" s="5"/>
      <c r="C3" s="5"/>
      <c r="D3" s="5"/>
      <c r="E3" s="5"/>
      <c r="F3" s="4"/>
      <c r="G3" s="4"/>
      <c r="H3" s="4"/>
      <c r="I3" s="4"/>
    </row>
    <row r="4" spans="1:12" x14ac:dyDescent="0.25">
      <c r="A4" s="5" t="s">
        <v>110</v>
      </c>
      <c r="B4" s="5"/>
      <c r="C4" s="5"/>
      <c r="D4" s="5"/>
      <c r="E4" s="5"/>
      <c r="F4" s="4"/>
      <c r="G4" s="4"/>
      <c r="H4" s="4"/>
      <c r="I4" s="4"/>
    </row>
    <row r="5" spans="1:12" ht="14.45" customHeight="1" x14ac:dyDescent="0.25">
      <c r="A5" s="5" t="s">
        <v>142</v>
      </c>
      <c r="B5" s="5"/>
      <c r="C5" s="5"/>
      <c r="D5" s="5"/>
      <c r="E5" s="5"/>
      <c r="F5" s="4"/>
      <c r="G5" s="4"/>
      <c r="H5" s="4"/>
      <c r="I5" s="4"/>
    </row>
    <row r="6" spans="1:12" x14ac:dyDescent="0.25">
      <c r="A6" s="5" t="s">
        <v>201</v>
      </c>
      <c r="B6" s="5"/>
      <c r="C6" s="5"/>
      <c r="D6" s="5"/>
      <c r="E6" s="5"/>
      <c r="F6" s="4"/>
      <c r="G6" s="4"/>
      <c r="H6" s="4"/>
      <c r="I6" s="4"/>
    </row>
    <row r="7" spans="1:12" x14ac:dyDescent="0.25">
      <c r="A7" s="6" t="s">
        <v>1</v>
      </c>
      <c r="B7" s="3"/>
      <c r="C7" s="5"/>
      <c r="D7" s="5"/>
      <c r="E7" s="5"/>
      <c r="F7" s="4"/>
      <c r="G7" s="4"/>
      <c r="H7" s="4"/>
      <c r="I7" s="4"/>
    </row>
    <row r="8" spans="1:12" x14ac:dyDescent="0.25">
      <c r="A8" s="41" t="s">
        <v>111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533156</v>
      </c>
      <c r="C15" s="9">
        <v>325000</v>
      </c>
      <c r="D15" s="9">
        <v>0</v>
      </c>
      <c r="E15" s="9">
        <v>0</v>
      </c>
      <c r="F15" s="9">
        <v>0</v>
      </c>
      <c r="G15" s="9">
        <v>0</v>
      </c>
      <c r="H15" s="9">
        <v>0</v>
      </c>
      <c r="I15" s="9">
        <f t="shared" ref="I15:I25" si="0">SUM(B15:H15)</f>
        <v>858156</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533156</v>
      </c>
      <c r="C20" s="28">
        <f t="shared" si="1"/>
        <v>325000</v>
      </c>
      <c r="D20" s="28">
        <f t="shared" si="1"/>
        <v>0</v>
      </c>
      <c r="E20" s="28">
        <f t="shared" si="1"/>
        <v>0</v>
      </c>
      <c r="F20" s="28">
        <f t="shared" si="1"/>
        <v>0</v>
      </c>
      <c r="G20" s="28">
        <f t="shared" si="1"/>
        <v>0</v>
      </c>
      <c r="H20" s="28">
        <f t="shared" si="1"/>
        <v>0</v>
      </c>
      <c r="I20" s="28">
        <f t="shared" si="0"/>
        <v>858156</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53156</v>
      </c>
      <c r="C22" s="9">
        <v>30000</v>
      </c>
      <c r="D22" s="9">
        <v>25000</v>
      </c>
      <c r="E22" s="9">
        <v>0</v>
      </c>
      <c r="F22" s="9">
        <v>0</v>
      </c>
      <c r="G22" s="9">
        <v>0</v>
      </c>
      <c r="H22" s="9">
        <v>0</v>
      </c>
      <c r="I22" s="9">
        <f t="shared" si="0"/>
        <v>108156</v>
      </c>
    </row>
    <row r="23" spans="1:12" x14ac:dyDescent="0.25">
      <c r="A23" s="9" t="s">
        <v>23</v>
      </c>
      <c r="B23" s="9">
        <v>0</v>
      </c>
      <c r="C23" s="9">
        <v>450000</v>
      </c>
      <c r="D23" s="9">
        <v>300000</v>
      </c>
      <c r="E23" s="9">
        <v>0</v>
      </c>
      <c r="F23" s="9">
        <v>0</v>
      </c>
      <c r="G23" s="9">
        <v>0</v>
      </c>
      <c r="H23" s="9">
        <v>0</v>
      </c>
      <c r="I23" s="9">
        <f t="shared" si="0"/>
        <v>750000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53156</v>
      </c>
      <c r="C25" s="28">
        <f t="shared" si="2"/>
        <v>480000</v>
      </c>
      <c r="D25" s="28">
        <f t="shared" si="2"/>
        <v>325000</v>
      </c>
      <c r="E25" s="28">
        <f t="shared" si="2"/>
        <v>0</v>
      </c>
      <c r="F25" s="28">
        <f t="shared" si="2"/>
        <v>0</v>
      </c>
      <c r="G25" s="28">
        <f t="shared" si="2"/>
        <v>0</v>
      </c>
      <c r="H25" s="28">
        <f t="shared" si="2"/>
        <v>0</v>
      </c>
      <c r="I25" s="28">
        <f t="shared" si="0"/>
        <v>858156</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3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32"/>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267</v>
      </c>
      <c r="B3" s="5"/>
      <c r="C3" s="5"/>
      <c r="D3" s="5"/>
      <c r="E3" s="5"/>
      <c r="F3" s="4"/>
      <c r="G3" s="4"/>
      <c r="H3" s="4"/>
      <c r="I3" s="4"/>
    </row>
    <row r="4" spans="1:12" x14ac:dyDescent="0.25">
      <c r="A4" s="5" t="s">
        <v>63</v>
      </c>
      <c r="B4" s="5"/>
      <c r="C4" s="5"/>
      <c r="D4" s="5"/>
      <c r="E4" s="5"/>
      <c r="F4" s="4"/>
      <c r="G4" s="4"/>
      <c r="H4" s="4"/>
      <c r="I4" s="4"/>
    </row>
    <row r="5" spans="1:12" x14ac:dyDescent="0.25">
      <c r="A5" s="5" t="s">
        <v>153</v>
      </c>
      <c r="B5" s="5"/>
      <c r="C5" s="5"/>
      <c r="D5" s="5"/>
      <c r="E5" s="5"/>
      <c r="F5" s="4"/>
      <c r="G5" s="4"/>
      <c r="H5" s="4"/>
      <c r="I5" s="4"/>
    </row>
    <row r="6" spans="1:12" x14ac:dyDescent="0.25">
      <c r="A6" s="5" t="s">
        <v>202</v>
      </c>
      <c r="B6" s="5"/>
      <c r="C6" s="5"/>
      <c r="D6" s="5"/>
      <c r="E6" s="5"/>
      <c r="F6" s="4"/>
      <c r="G6" s="4"/>
      <c r="H6" s="4"/>
      <c r="I6" s="4"/>
    </row>
    <row r="7" spans="1:12" x14ac:dyDescent="0.25">
      <c r="A7" s="6" t="s">
        <v>1</v>
      </c>
      <c r="B7" s="3"/>
      <c r="C7" s="5"/>
      <c r="D7" s="5"/>
      <c r="E7" s="5"/>
      <c r="F7" s="4"/>
      <c r="G7" s="4"/>
      <c r="H7" s="4"/>
      <c r="I7" s="4"/>
    </row>
    <row r="8" spans="1:12" x14ac:dyDescent="0.25">
      <c r="A8" s="41" t="s">
        <v>84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500000</v>
      </c>
      <c r="D15" s="9">
        <v>700000</v>
      </c>
      <c r="E15" s="9">
        <v>700000</v>
      </c>
      <c r="F15" s="9">
        <v>700000</v>
      </c>
      <c r="G15" s="9">
        <v>700000</v>
      </c>
      <c r="H15" s="9">
        <v>0</v>
      </c>
      <c r="I15" s="9">
        <f t="shared" ref="I15:I25" si="0">SUM(B15:H15)</f>
        <v>3300000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500000</v>
      </c>
      <c r="D20" s="28">
        <f t="shared" si="1"/>
        <v>700000</v>
      </c>
      <c r="E20" s="28">
        <f t="shared" si="1"/>
        <v>700000</v>
      </c>
      <c r="F20" s="28">
        <f t="shared" si="1"/>
        <v>700000</v>
      </c>
      <c r="G20" s="28">
        <f t="shared" si="1"/>
        <v>700000</v>
      </c>
      <c r="H20" s="28">
        <f t="shared" si="1"/>
        <v>0</v>
      </c>
      <c r="I20" s="28">
        <f t="shared" si="0"/>
        <v>3300000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500000</v>
      </c>
      <c r="E23" s="9">
        <v>700000</v>
      </c>
      <c r="F23" s="9">
        <v>700000</v>
      </c>
      <c r="G23" s="9">
        <v>700000</v>
      </c>
      <c r="H23" s="9">
        <v>700000</v>
      </c>
      <c r="I23" s="9">
        <f t="shared" si="0"/>
        <v>3300000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500000</v>
      </c>
      <c r="E25" s="28">
        <f t="shared" si="2"/>
        <v>700000</v>
      </c>
      <c r="F25" s="28">
        <f t="shared" si="2"/>
        <v>700000</v>
      </c>
      <c r="G25" s="28">
        <f t="shared" si="2"/>
        <v>700000</v>
      </c>
      <c r="H25" s="28">
        <f t="shared" si="2"/>
        <v>700000</v>
      </c>
      <c r="I25" s="28">
        <f t="shared" si="0"/>
        <v>3300000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4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L32"/>
  <sheetViews>
    <sheetView view="pageBreakPreview" zoomScaleNormal="100" zoomScaleSheetLayoutView="100" workbookViewId="0">
      <selection activeCell="A2" sqref="A2"/>
    </sheetView>
  </sheetViews>
  <sheetFormatPr defaultColWidth="8.85546875" defaultRowHeight="15" x14ac:dyDescent="0.25"/>
  <cols>
    <col min="1" max="1" width="29.42578125" style="19" customWidth="1"/>
    <col min="2" max="2" width="12.5703125" style="19" customWidth="1"/>
    <col min="3" max="3" width="12" style="19" customWidth="1"/>
    <col min="4" max="4" width="11.5703125" style="19" bestFit="1" customWidth="1"/>
    <col min="5" max="5" width="11.42578125" style="19" customWidth="1"/>
    <col min="6" max="6" width="9.85546875" style="19" customWidth="1"/>
    <col min="7" max="7" width="9.5703125" style="19" customWidth="1"/>
    <col min="8" max="8" width="12.42578125" style="19" bestFit="1"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268</v>
      </c>
      <c r="B3" s="5"/>
      <c r="C3" s="5"/>
      <c r="D3" s="5"/>
      <c r="E3" s="5"/>
      <c r="F3" s="4"/>
      <c r="G3" s="4"/>
      <c r="H3" s="4"/>
      <c r="I3" s="4"/>
    </row>
    <row r="4" spans="1:12" x14ac:dyDescent="0.25">
      <c r="A4" s="5" t="s">
        <v>112</v>
      </c>
      <c r="B4" s="5"/>
      <c r="C4" s="5"/>
      <c r="D4" s="5"/>
      <c r="E4" s="5"/>
      <c r="F4" s="4"/>
      <c r="G4" s="4"/>
      <c r="H4" s="4"/>
      <c r="I4" s="4"/>
    </row>
    <row r="5" spans="1:12" ht="14.45" customHeight="1" x14ac:dyDescent="0.25">
      <c r="A5" s="5" t="s">
        <v>142</v>
      </c>
      <c r="B5" s="5"/>
      <c r="C5" s="5"/>
      <c r="D5" s="5"/>
      <c r="E5" s="5"/>
      <c r="F5" s="4"/>
      <c r="G5" s="4"/>
      <c r="H5" s="4"/>
      <c r="I5" s="4"/>
    </row>
    <row r="6" spans="1:12" x14ac:dyDescent="0.25">
      <c r="A6" s="5" t="s">
        <v>203</v>
      </c>
      <c r="B6" s="5"/>
      <c r="C6" s="5"/>
      <c r="D6" s="5"/>
      <c r="E6" s="5"/>
      <c r="F6" s="4"/>
      <c r="G6" s="4"/>
      <c r="H6" s="4"/>
      <c r="I6" s="4"/>
    </row>
    <row r="7" spans="1:12" x14ac:dyDescent="0.25">
      <c r="A7" s="6" t="s">
        <v>1</v>
      </c>
      <c r="B7" s="3"/>
      <c r="C7" s="5"/>
      <c r="D7" s="5"/>
      <c r="E7" s="5"/>
      <c r="F7" s="4"/>
      <c r="G7" s="4"/>
      <c r="H7" s="4"/>
      <c r="I7" s="4"/>
    </row>
    <row r="8" spans="1:12" x14ac:dyDescent="0.25">
      <c r="A8" s="41" t="s">
        <v>290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139215</v>
      </c>
      <c r="C15" s="9">
        <v>1600000</v>
      </c>
      <c r="D15" s="9">
        <v>200000</v>
      </c>
      <c r="E15" s="9">
        <v>0</v>
      </c>
      <c r="F15" s="9">
        <v>0</v>
      </c>
      <c r="G15" s="9">
        <v>0</v>
      </c>
      <c r="H15" s="9">
        <v>0</v>
      </c>
      <c r="I15" s="9">
        <f t="shared" ref="I15:I25" si="0">SUM(B15:H15)</f>
        <v>1939215</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139215</v>
      </c>
      <c r="C20" s="28">
        <f t="shared" si="1"/>
        <v>1600000</v>
      </c>
      <c r="D20" s="28">
        <f t="shared" si="1"/>
        <v>200000</v>
      </c>
      <c r="E20" s="28">
        <f t="shared" si="1"/>
        <v>0</v>
      </c>
      <c r="F20" s="28">
        <f t="shared" si="1"/>
        <v>0</v>
      </c>
      <c r="G20" s="28">
        <f t="shared" si="1"/>
        <v>0</v>
      </c>
      <c r="H20" s="28">
        <f t="shared" si="1"/>
        <v>0</v>
      </c>
      <c r="I20" s="28">
        <f t="shared" si="0"/>
        <v>1939215</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23330</v>
      </c>
      <c r="C22" s="9">
        <v>15885</v>
      </c>
      <c r="D22" s="9">
        <v>50000</v>
      </c>
      <c r="E22" s="9">
        <v>0</v>
      </c>
      <c r="F22" s="9">
        <v>0</v>
      </c>
      <c r="G22" s="9">
        <v>0</v>
      </c>
      <c r="H22" s="9">
        <v>0</v>
      </c>
      <c r="I22" s="9">
        <f t="shared" si="0"/>
        <v>89215</v>
      </c>
    </row>
    <row r="23" spans="1:12" x14ac:dyDescent="0.25">
      <c r="A23" s="9" t="s">
        <v>23</v>
      </c>
      <c r="B23" s="9">
        <v>0</v>
      </c>
      <c r="C23" s="9">
        <v>100000</v>
      </c>
      <c r="D23" s="9">
        <v>1550000</v>
      </c>
      <c r="E23" s="9">
        <v>200000</v>
      </c>
      <c r="F23" s="9">
        <v>0</v>
      </c>
      <c r="G23" s="9">
        <v>0</v>
      </c>
      <c r="H23" s="9">
        <v>0</v>
      </c>
      <c r="I23" s="9">
        <f t="shared" si="0"/>
        <v>1850000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23330</v>
      </c>
      <c r="C25" s="28">
        <f t="shared" si="2"/>
        <v>115885</v>
      </c>
      <c r="D25" s="28">
        <f t="shared" si="2"/>
        <v>1600000</v>
      </c>
      <c r="E25" s="28">
        <f t="shared" si="2"/>
        <v>200000</v>
      </c>
      <c r="F25" s="28">
        <f t="shared" si="2"/>
        <v>0</v>
      </c>
      <c r="G25" s="28">
        <f t="shared" si="2"/>
        <v>0</v>
      </c>
      <c r="H25" s="28">
        <f t="shared" si="2"/>
        <v>0</v>
      </c>
      <c r="I25" s="28">
        <f t="shared" si="0"/>
        <v>1939215</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500-000000000000}">
          <x14:formula1>
            <xm:f>'S:\!BUDGET 2017\!OLD\[FY 17 Budget Utility Services CIP Projects 4.25.16 entry doc - AFTER SORTING.xlsx]DROPDOWN INFO - DO NOT CHANGE'!#REF!</xm:f>
          </x14:formula1>
          <xm:sqref>A30:B31</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69CF-5854-40B6-A949-29635126D9EE}">
  <dimension ref="A1:M50"/>
  <sheetViews>
    <sheetView view="pageBreakPreview" zoomScaleNormal="100" zoomScaleSheetLayoutView="100" workbookViewId="0">
      <selection activeCell="C29" sqref="C29"/>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3" ht="18.75" x14ac:dyDescent="0.25">
      <c r="A1" s="2" t="s">
        <v>0</v>
      </c>
      <c r="B1" s="1"/>
      <c r="C1" s="1"/>
      <c r="D1" s="1"/>
      <c r="E1" s="1"/>
      <c r="F1" s="1"/>
      <c r="G1" s="1"/>
      <c r="H1" s="1"/>
      <c r="I1" s="1"/>
    </row>
    <row r="2" spans="1:13" ht="15.75" x14ac:dyDescent="0.25">
      <c r="A2" s="2" t="s">
        <v>215</v>
      </c>
      <c r="B2" s="3"/>
      <c r="D2" s="3"/>
      <c r="E2" s="3"/>
      <c r="F2" s="4"/>
      <c r="G2" s="4"/>
      <c r="H2" s="4"/>
      <c r="I2" s="4"/>
    </row>
    <row r="3" spans="1:13" ht="15.75" x14ac:dyDescent="0.25">
      <c r="A3" s="24" t="s">
        <v>329</v>
      </c>
      <c r="B3" s="5"/>
      <c r="C3" s="5"/>
      <c r="D3" s="5"/>
      <c r="E3" s="5"/>
      <c r="F3" s="4"/>
      <c r="G3" s="4"/>
      <c r="H3" s="4"/>
      <c r="I3" s="4"/>
    </row>
    <row r="4" spans="1:13" x14ac:dyDescent="0.25">
      <c r="A4" s="5" t="s">
        <v>313</v>
      </c>
      <c r="B4" s="5"/>
      <c r="C4" s="5"/>
      <c r="E4" s="5"/>
      <c r="F4" s="4"/>
      <c r="G4" s="4"/>
      <c r="H4" s="4"/>
      <c r="I4" s="4"/>
    </row>
    <row r="5" spans="1:13" x14ac:dyDescent="0.25">
      <c r="A5" s="5" t="s">
        <v>331</v>
      </c>
      <c r="B5" s="5"/>
      <c r="C5" s="5"/>
      <c r="D5" s="5"/>
      <c r="E5" s="5"/>
      <c r="F5" s="4"/>
      <c r="G5" s="4"/>
      <c r="H5" s="4"/>
      <c r="I5" s="4"/>
    </row>
    <row r="6" spans="1:13" x14ac:dyDescent="0.25">
      <c r="A6" s="5" t="s">
        <v>316</v>
      </c>
      <c r="B6" s="5"/>
      <c r="C6" s="5"/>
      <c r="D6" s="5"/>
      <c r="E6" s="5"/>
      <c r="F6" s="4"/>
      <c r="G6" s="4"/>
      <c r="H6" s="4"/>
      <c r="I6" s="4"/>
    </row>
    <row r="7" spans="1:13" x14ac:dyDescent="0.25">
      <c r="A7" s="6" t="s">
        <v>1</v>
      </c>
      <c r="B7" s="3"/>
      <c r="C7" s="5"/>
      <c r="D7" s="5"/>
      <c r="E7" s="5"/>
      <c r="F7" s="4"/>
      <c r="G7" s="4"/>
      <c r="H7" s="4"/>
      <c r="I7" s="4"/>
      <c r="M7" t="s">
        <v>314</v>
      </c>
    </row>
    <row r="8" spans="1:13" x14ac:dyDescent="0.25">
      <c r="A8" s="41" t="s">
        <v>315</v>
      </c>
      <c r="B8" s="41"/>
      <c r="C8" s="41"/>
      <c r="D8" s="41"/>
      <c r="E8" s="41"/>
      <c r="F8" s="41"/>
      <c r="G8" s="41"/>
      <c r="H8" s="41"/>
      <c r="I8" s="41"/>
    </row>
    <row r="9" spans="1:13" x14ac:dyDescent="0.25">
      <c r="A9" s="41"/>
      <c r="B9" s="41"/>
      <c r="C9" s="41"/>
      <c r="D9" s="41"/>
      <c r="E9" s="41"/>
      <c r="F9" s="41"/>
      <c r="G9" s="41"/>
      <c r="H9" s="41"/>
      <c r="I9" s="41"/>
    </row>
    <row r="10" spans="1:13" x14ac:dyDescent="0.25">
      <c r="A10" s="41"/>
      <c r="B10" s="41"/>
      <c r="C10" s="41"/>
      <c r="D10" s="41"/>
      <c r="E10" s="41"/>
      <c r="F10" s="41"/>
      <c r="G10" s="41"/>
      <c r="H10" s="41"/>
      <c r="I10" s="41"/>
    </row>
    <row r="11" spans="1:13" x14ac:dyDescent="0.25">
      <c r="A11" s="41"/>
      <c r="B11" s="41"/>
      <c r="C11" s="41"/>
      <c r="D11" s="41"/>
      <c r="E11" s="41"/>
      <c r="F11" s="41"/>
      <c r="G11" s="41"/>
      <c r="H11" s="41"/>
      <c r="I11" s="41"/>
    </row>
    <row r="12" spans="1:13" x14ac:dyDescent="0.25">
      <c r="A12" s="41"/>
      <c r="B12" s="41"/>
      <c r="C12" s="41"/>
      <c r="D12" s="41"/>
      <c r="E12" s="41"/>
      <c r="F12" s="41"/>
      <c r="G12" s="41"/>
      <c r="H12" s="41"/>
      <c r="I12" s="41"/>
    </row>
    <row r="13" spans="1:13" x14ac:dyDescent="0.25">
      <c r="A13" s="7"/>
      <c r="B13" s="7"/>
      <c r="C13" s="7"/>
      <c r="D13" s="7"/>
      <c r="E13" s="7"/>
      <c r="F13" s="4"/>
      <c r="G13" s="4"/>
      <c r="H13" s="4"/>
      <c r="I13" s="4"/>
    </row>
    <row r="14" spans="1:13" ht="25.5" x14ac:dyDescent="0.25">
      <c r="A14" s="38" t="s">
        <v>3</v>
      </c>
      <c r="B14" s="39" t="s">
        <v>4</v>
      </c>
      <c r="C14" s="39" t="s">
        <v>5</v>
      </c>
      <c r="D14" s="39" t="s">
        <v>6</v>
      </c>
      <c r="E14" s="39" t="s">
        <v>7</v>
      </c>
      <c r="F14" s="39" t="s">
        <v>8</v>
      </c>
      <c r="G14" s="39" t="s">
        <v>9</v>
      </c>
      <c r="H14" s="40" t="s">
        <v>10</v>
      </c>
      <c r="I14" s="40" t="s">
        <v>11</v>
      </c>
      <c r="K14" s="8" t="s">
        <v>12</v>
      </c>
    </row>
    <row r="15" spans="1:13" ht="15" customHeight="1" x14ac:dyDescent="0.25">
      <c r="A15" s="37" t="s">
        <v>13</v>
      </c>
      <c r="B15" s="37">
        <v>1117433</v>
      </c>
      <c r="C15" s="37">
        <v>423885</v>
      </c>
      <c r="D15" s="37">
        <v>178000</v>
      </c>
      <c r="E15" s="37">
        <v>0</v>
      </c>
      <c r="F15" s="37">
        <v>0</v>
      </c>
      <c r="G15" s="37">
        <v>0</v>
      </c>
      <c r="H15" s="37">
        <v>0</v>
      </c>
      <c r="I15" s="37">
        <f t="shared" ref="I15:I25" si="0">SUM(B15:H15)</f>
        <v>1719318</v>
      </c>
      <c r="K15" s="10"/>
    </row>
    <row r="16" spans="1:13"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ht="15" customHeight="1" x14ac:dyDescent="0.25">
      <c r="A20" s="27" t="s">
        <v>11</v>
      </c>
      <c r="B20" s="28">
        <f t="shared" ref="B20:H20" si="1">SUM(B15:B19)</f>
        <v>1117433</v>
      </c>
      <c r="C20" s="28">
        <f t="shared" si="1"/>
        <v>423885</v>
      </c>
      <c r="D20" s="28">
        <f>SUM(D15:D19)</f>
        <v>178000</v>
      </c>
      <c r="E20" s="28">
        <f t="shared" si="1"/>
        <v>0</v>
      </c>
      <c r="F20" s="28">
        <f t="shared" si="1"/>
        <v>0</v>
      </c>
      <c r="G20" s="28">
        <f t="shared" si="1"/>
        <v>0</v>
      </c>
      <c r="H20" s="28">
        <f t="shared" si="1"/>
        <v>0</v>
      </c>
      <c r="I20" s="28">
        <f t="shared" si="0"/>
        <v>1719318</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f>171555+29234</f>
        <v>200789</v>
      </c>
      <c r="C22" s="37">
        <v>39571</v>
      </c>
      <c r="D22" s="37">
        <v>4000</v>
      </c>
      <c r="E22" s="37">
        <v>0</v>
      </c>
      <c r="F22" s="37">
        <v>0</v>
      </c>
      <c r="G22" s="37">
        <v>0</v>
      </c>
      <c r="H22" s="37">
        <v>0</v>
      </c>
      <c r="I22" s="37">
        <f t="shared" si="0"/>
        <v>244360</v>
      </c>
    </row>
    <row r="23" spans="1:11" x14ac:dyDescent="0.25">
      <c r="A23" s="37" t="s">
        <v>23</v>
      </c>
      <c r="B23" s="37">
        <f>49046+867598</f>
        <v>916644</v>
      </c>
      <c r="C23" s="37">
        <v>384314</v>
      </c>
      <c r="D23" s="37">
        <v>174000</v>
      </c>
      <c r="E23" s="37">
        <v>0</v>
      </c>
      <c r="F23" s="37">
        <v>0</v>
      </c>
      <c r="G23" s="37">
        <v>0</v>
      </c>
      <c r="H23" s="37">
        <v>0</v>
      </c>
      <c r="I23" s="37">
        <f t="shared" si="0"/>
        <v>1474958</v>
      </c>
    </row>
    <row r="24" spans="1:11" x14ac:dyDescent="0.25">
      <c r="A24" s="37" t="s">
        <v>24</v>
      </c>
      <c r="B24" s="37">
        <v>0</v>
      </c>
      <c r="C24" s="37">
        <v>0</v>
      </c>
      <c r="D24" s="37">
        <v>0</v>
      </c>
      <c r="E24" s="37">
        <v>0</v>
      </c>
      <c r="F24" s="37">
        <v>0</v>
      </c>
      <c r="G24" s="37">
        <v>0</v>
      </c>
      <c r="H24" s="37">
        <v>0</v>
      </c>
      <c r="I24" s="37">
        <f t="shared" si="0"/>
        <v>0</v>
      </c>
    </row>
    <row r="25" spans="1:11" s="23" customFormat="1" ht="15" customHeight="1" x14ac:dyDescent="0.25">
      <c r="A25" s="27" t="s">
        <v>25</v>
      </c>
      <c r="B25" s="28">
        <f t="shared" ref="B25:H25" si="2">SUM(B21:B24)</f>
        <v>1117433</v>
      </c>
      <c r="C25" s="28">
        <f t="shared" si="2"/>
        <v>423885</v>
      </c>
      <c r="D25" s="28">
        <f t="shared" si="2"/>
        <v>178000</v>
      </c>
      <c r="E25" s="28">
        <f t="shared" si="2"/>
        <v>0</v>
      </c>
      <c r="F25" s="28">
        <f t="shared" si="2"/>
        <v>0</v>
      </c>
      <c r="G25" s="28">
        <f t="shared" si="2"/>
        <v>0</v>
      </c>
      <c r="H25" s="28">
        <f t="shared" si="2"/>
        <v>0</v>
      </c>
      <c r="I25" s="28">
        <f t="shared" si="0"/>
        <v>1719318</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57185CB4-0E4A-4820-B97C-A85EBAEF3CCC}">
          <x14:formula1>
            <xm:f>'S:\!BUDGET 2017\!OLD\[FY 17 Budget Utility Services CIP Projects 4.25.16 entry doc - AFTER SORTING.xlsx]DROPDOWN INFO - DO NOT CHANGE'!#REF!</xm:f>
          </x14:formula1>
          <xm:sqref>A30:B31 A33:B34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8"/>
  <sheetViews>
    <sheetView view="pageBreakPreview" zoomScaleNormal="100" zoomScaleSheetLayoutView="100" workbookViewId="0">
      <selection activeCell="A3" sqref="A3"/>
    </sheetView>
  </sheetViews>
  <sheetFormatPr defaultColWidth="8.85546875" defaultRowHeight="15" x14ac:dyDescent="0.25"/>
  <cols>
    <col min="1" max="1" width="26.140625" style="19" customWidth="1"/>
    <col min="2" max="2" width="11.7109375" style="19" bestFit="1" customWidth="1"/>
    <col min="3" max="7" width="11.5703125" style="19" bestFit="1" customWidth="1"/>
    <col min="8" max="8" width="12.42578125" style="19" bestFit="1" customWidth="1"/>
    <col min="9" max="9" width="12.5703125" style="19" bestFit="1"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221</v>
      </c>
      <c r="B3" s="5"/>
      <c r="C3" s="5"/>
      <c r="D3" s="5"/>
      <c r="E3" s="5"/>
      <c r="G3" s="4"/>
      <c r="H3" s="4"/>
      <c r="I3" s="4"/>
    </row>
    <row r="4" spans="1:12" x14ac:dyDescent="0.25">
      <c r="A4" s="5" t="s">
        <v>33</v>
      </c>
      <c r="B4" s="5"/>
      <c r="C4" s="5"/>
      <c r="D4" s="5"/>
      <c r="E4" s="5"/>
      <c r="F4" s="4"/>
      <c r="G4" s="4"/>
      <c r="H4" s="4"/>
      <c r="I4" s="4"/>
    </row>
    <row r="5" spans="1:12" x14ac:dyDescent="0.25">
      <c r="A5" s="5" t="s">
        <v>147</v>
      </c>
      <c r="B5" s="5"/>
      <c r="C5" s="5"/>
      <c r="D5" s="5"/>
      <c r="E5" s="5"/>
      <c r="F5" s="4"/>
      <c r="G5" s="4"/>
      <c r="H5" s="4"/>
      <c r="I5" s="4"/>
    </row>
    <row r="6" spans="1:12" x14ac:dyDescent="0.25">
      <c r="A6" s="5" t="s">
        <v>148</v>
      </c>
      <c r="B6" s="5"/>
      <c r="C6" s="5"/>
      <c r="D6" s="5"/>
      <c r="E6" s="5"/>
      <c r="F6" s="4"/>
      <c r="G6" s="4"/>
      <c r="H6" s="4"/>
      <c r="I6" s="4"/>
    </row>
    <row r="7" spans="1:12" x14ac:dyDescent="0.25">
      <c r="A7" s="6" t="s">
        <v>1</v>
      </c>
      <c r="B7" s="3"/>
      <c r="C7" s="5"/>
      <c r="D7" s="5"/>
      <c r="E7" s="5"/>
      <c r="F7" s="4"/>
      <c r="G7" s="4"/>
      <c r="H7" s="4"/>
      <c r="I7" s="4"/>
    </row>
    <row r="8" spans="1:12" x14ac:dyDescent="0.25">
      <c r="A8" s="41" t="s">
        <v>34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3218057</v>
      </c>
      <c r="C15" s="9">
        <v>1848000</v>
      </c>
      <c r="D15" s="9">
        <v>1848000</v>
      </c>
      <c r="E15" s="9">
        <v>1900000</v>
      </c>
      <c r="F15" s="9">
        <v>1950000</v>
      </c>
      <c r="G15" s="9">
        <v>1900000</v>
      </c>
      <c r="H15" s="9">
        <v>0</v>
      </c>
      <c r="I15" s="9">
        <f t="shared" ref="I15:I25" si="0">SUM(B15:H15)</f>
        <v>12664057</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3218057</v>
      </c>
      <c r="C20" s="28">
        <f t="shared" si="1"/>
        <v>1848000</v>
      </c>
      <c r="D20" s="28">
        <f t="shared" si="1"/>
        <v>1848000</v>
      </c>
      <c r="E20" s="28">
        <f t="shared" si="1"/>
        <v>1900000</v>
      </c>
      <c r="F20" s="28">
        <f t="shared" si="1"/>
        <v>1950000</v>
      </c>
      <c r="G20" s="28">
        <f t="shared" si="1"/>
        <v>1900000</v>
      </c>
      <c r="H20" s="28">
        <f t="shared" si="1"/>
        <v>0</v>
      </c>
      <c r="I20" s="28">
        <f t="shared" si="0"/>
        <v>12664057</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184753</v>
      </c>
      <c r="C22" s="9">
        <v>97583</v>
      </c>
      <c r="D22" s="9">
        <v>98000</v>
      </c>
      <c r="E22" s="9">
        <v>98000</v>
      </c>
      <c r="F22" s="9">
        <v>100000</v>
      </c>
      <c r="G22" s="9">
        <v>100000</v>
      </c>
      <c r="H22" s="9">
        <v>0</v>
      </c>
      <c r="I22" s="9">
        <f t="shared" si="0"/>
        <v>678336</v>
      </c>
    </row>
    <row r="23" spans="1:12" x14ac:dyDescent="0.25">
      <c r="A23" s="9" t="s">
        <v>23</v>
      </c>
      <c r="B23" s="9">
        <v>2935721</v>
      </c>
      <c r="C23" s="9">
        <v>0</v>
      </c>
      <c r="D23" s="9">
        <v>1750000</v>
      </c>
      <c r="E23" s="9">
        <v>1750000</v>
      </c>
      <c r="F23" s="9">
        <v>1800000</v>
      </c>
      <c r="G23" s="9">
        <v>1850000</v>
      </c>
      <c r="H23" s="9">
        <v>1900000</v>
      </c>
      <c r="I23" s="9">
        <f t="shared" si="0"/>
        <v>11985721</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3120474</v>
      </c>
      <c r="C25" s="28">
        <f t="shared" si="2"/>
        <v>97583</v>
      </c>
      <c r="D25" s="28">
        <f t="shared" si="2"/>
        <v>1848000</v>
      </c>
      <c r="E25" s="28">
        <f t="shared" si="2"/>
        <v>1848000</v>
      </c>
      <c r="F25" s="28">
        <f t="shared" si="2"/>
        <v>1900000</v>
      </c>
      <c r="G25" s="28">
        <f t="shared" si="2"/>
        <v>1950000</v>
      </c>
      <c r="H25" s="28">
        <f t="shared" si="2"/>
        <v>1900000</v>
      </c>
      <c r="I25" s="28">
        <f t="shared" si="0"/>
        <v>12664057</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L32"/>
  <sheetViews>
    <sheetView view="pageBreakPreview" zoomScaleNormal="100" zoomScaleSheetLayoutView="100" workbookViewId="0">
      <selection activeCell="A20" sqref="A20:XFD20"/>
    </sheetView>
  </sheetViews>
  <sheetFormatPr defaultColWidth="8.85546875" defaultRowHeight="15" x14ac:dyDescent="0.25"/>
  <cols>
    <col min="1" max="1" width="26.7109375" style="19" customWidth="1"/>
    <col min="2" max="2" width="11.7109375" style="19" bestFit="1" customWidth="1"/>
    <col min="3" max="7" width="11.5703125" style="19" bestFit="1" customWidth="1"/>
    <col min="8" max="8" width="12.42578125" style="19" bestFit="1" customWidth="1"/>
    <col min="9" max="9" width="11.5703125" style="19" bestFit="1" customWidth="1"/>
    <col min="11" max="11" width="12.42578125" customWidth="1"/>
  </cols>
  <sheetData>
    <row r="1" spans="1:12" ht="18.75" x14ac:dyDescent="0.25">
      <c r="A1" s="2" t="s">
        <v>0</v>
      </c>
      <c r="B1" s="1"/>
      <c r="D1" s="1"/>
      <c r="E1" s="1"/>
      <c r="F1" s="1"/>
      <c r="G1" s="1"/>
      <c r="H1" s="1"/>
      <c r="I1" s="1"/>
    </row>
    <row r="2" spans="1:12" ht="15.75" x14ac:dyDescent="0.25">
      <c r="A2" s="2" t="s">
        <v>215</v>
      </c>
      <c r="B2" s="3"/>
      <c r="D2" s="3"/>
      <c r="E2" s="3"/>
      <c r="F2" s="4"/>
      <c r="G2" s="4"/>
      <c r="H2" s="4"/>
      <c r="I2" s="4"/>
    </row>
    <row r="3" spans="1:12" ht="15.75" x14ac:dyDescent="0.25">
      <c r="A3" s="2" t="s">
        <v>269</v>
      </c>
      <c r="B3" s="5"/>
      <c r="C3" s="5"/>
      <c r="D3" s="5"/>
      <c r="E3" s="5"/>
      <c r="F3" s="4"/>
      <c r="G3" s="4"/>
      <c r="H3" s="4"/>
      <c r="I3" s="4"/>
    </row>
    <row r="4" spans="1:12" x14ac:dyDescent="0.25">
      <c r="A4" s="5" t="s">
        <v>317</v>
      </c>
      <c r="B4" s="5"/>
      <c r="C4" s="5"/>
      <c r="D4" s="5"/>
      <c r="E4" s="5"/>
      <c r="F4" s="4"/>
      <c r="G4" s="4"/>
      <c r="H4" s="4"/>
      <c r="I4" s="4"/>
    </row>
    <row r="5" spans="1:12" x14ac:dyDescent="0.25">
      <c r="A5" s="5" t="s">
        <v>153</v>
      </c>
      <c r="B5" s="5"/>
      <c r="C5" s="5"/>
      <c r="D5" s="5"/>
      <c r="E5" s="5"/>
      <c r="F5" s="4"/>
      <c r="G5" s="4"/>
      <c r="H5" s="4"/>
      <c r="I5" s="4"/>
    </row>
    <row r="6" spans="1:12" x14ac:dyDescent="0.25">
      <c r="A6" s="5" t="s">
        <v>204</v>
      </c>
      <c r="B6" s="5"/>
      <c r="C6" s="5"/>
      <c r="D6" s="5"/>
      <c r="E6" s="5"/>
      <c r="F6" s="4"/>
      <c r="G6" s="4"/>
      <c r="H6" s="4"/>
      <c r="I6" s="4"/>
    </row>
    <row r="7" spans="1:12" x14ac:dyDescent="0.25">
      <c r="A7" s="6" t="s">
        <v>1</v>
      </c>
      <c r="B7" s="3"/>
      <c r="C7" s="5"/>
      <c r="D7" s="5"/>
      <c r="E7" s="5"/>
      <c r="F7" s="4"/>
      <c r="G7" s="4"/>
      <c r="H7" s="4"/>
      <c r="I7" s="4"/>
    </row>
    <row r="8" spans="1:12" x14ac:dyDescent="0.25">
      <c r="A8" s="41" t="s">
        <v>113</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2616457</v>
      </c>
      <c r="D15" s="9">
        <v>1400000</v>
      </c>
      <c r="E15" s="9">
        <v>1000000</v>
      </c>
      <c r="F15" s="9">
        <v>1000000</v>
      </c>
      <c r="G15" s="9">
        <v>1000000</v>
      </c>
      <c r="H15" s="9">
        <v>0</v>
      </c>
      <c r="I15" s="9">
        <f t="shared" ref="I15:I25" si="0">SUM(B15:H15)</f>
        <v>7016457</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2616457</v>
      </c>
      <c r="D20" s="28">
        <f t="shared" si="1"/>
        <v>1400000</v>
      </c>
      <c r="E20" s="28">
        <f t="shared" si="1"/>
        <v>1000000</v>
      </c>
      <c r="F20" s="28">
        <f t="shared" si="1"/>
        <v>1000000</v>
      </c>
      <c r="G20" s="28">
        <f t="shared" si="1"/>
        <v>1000000</v>
      </c>
      <c r="H20" s="28">
        <f t="shared" si="1"/>
        <v>0</v>
      </c>
      <c r="I20" s="28">
        <f t="shared" si="0"/>
        <v>7016457</v>
      </c>
    </row>
    <row r="21" spans="1:12" ht="15" customHeight="1" x14ac:dyDescent="0.25">
      <c r="A21" s="9" t="s">
        <v>21</v>
      </c>
      <c r="B21" s="9">
        <v>0</v>
      </c>
      <c r="C21" s="9">
        <v>0</v>
      </c>
      <c r="D21" s="9">
        <v>50000</v>
      </c>
      <c r="E21" s="9">
        <v>0</v>
      </c>
      <c r="F21" s="9">
        <v>0</v>
      </c>
      <c r="G21" s="9">
        <v>0</v>
      </c>
      <c r="H21" s="9">
        <v>0</v>
      </c>
      <c r="I21" s="9">
        <f t="shared" si="0"/>
        <v>50000</v>
      </c>
    </row>
    <row r="22" spans="1:12" x14ac:dyDescent="0.25">
      <c r="A22" s="9" t="s">
        <v>22</v>
      </c>
      <c r="B22" s="9">
        <v>0</v>
      </c>
      <c r="C22" s="9">
        <v>0</v>
      </c>
      <c r="D22" s="9">
        <v>490000</v>
      </c>
      <c r="E22" s="9">
        <v>56000</v>
      </c>
      <c r="F22" s="9">
        <v>0</v>
      </c>
      <c r="G22" s="9">
        <v>0</v>
      </c>
      <c r="H22" s="9">
        <v>0</v>
      </c>
      <c r="I22" s="9">
        <f t="shared" si="0"/>
        <v>546000</v>
      </c>
    </row>
    <row r="23" spans="1:12" x14ac:dyDescent="0.25">
      <c r="A23" s="9" t="s">
        <v>23</v>
      </c>
      <c r="B23" s="9">
        <v>0</v>
      </c>
      <c r="C23" s="9">
        <v>0</v>
      </c>
      <c r="D23" s="9">
        <v>2076457</v>
      </c>
      <c r="E23" s="9">
        <v>1344000</v>
      </c>
      <c r="F23" s="9">
        <v>1000000</v>
      </c>
      <c r="G23" s="9">
        <v>1000000</v>
      </c>
      <c r="H23" s="9">
        <v>1000000</v>
      </c>
      <c r="I23" s="9">
        <f t="shared" si="0"/>
        <v>6420457</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2616457</v>
      </c>
      <c r="E25" s="28">
        <f t="shared" si="2"/>
        <v>1400000</v>
      </c>
      <c r="F25" s="28">
        <f t="shared" si="2"/>
        <v>1000000</v>
      </c>
      <c r="G25" s="28">
        <f t="shared" si="2"/>
        <v>1000000</v>
      </c>
      <c r="H25" s="28">
        <f t="shared" si="2"/>
        <v>1000000</v>
      </c>
      <c r="I25" s="28">
        <f t="shared" si="0"/>
        <v>7016457</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6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L33"/>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ht="15.75" x14ac:dyDescent="0.25">
      <c r="A2" s="2" t="s">
        <v>271</v>
      </c>
      <c r="B2" s="3"/>
      <c r="C2" s="3"/>
      <c r="D2" s="3"/>
      <c r="E2" s="3"/>
      <c r="F2" s="4"/>
      <c r="G2" s="4"/>
      <c r="H2" s="4"/>
      <c r="I2" s="4"/>
    </row>
    <row r="3" spans="1:12" ht="15.75" x14ac:dyDescent="0.25">
      <c r="A3" s="2" t="s">
        <v>272</v>
      </c>
      <c r="B3" s="5"/>
      <c r="C3" s="5"/>
      <c r="D3" s="5"/>
      <c r="E3" s="5"/>
      <c r="F3" s="4"/>
      <c r="G3" s="4"/>
      <c r="H3" s="4"/>
      <c r="I3" s="4"/>
    </row>
    <row r="4" spans="1:12" x14ac:dyDescent="0.25">
      <c r="A4" s="5" t="s">
        <v>115</v>
      </c>
      <c r="B4" s="5"/>
      <c r="C4" s="5"/>
      <c r="D4" s="5"/>
      <c r="E4" s="5"/>
      <c r="F4" s="4"/>
      <c r="G4" s="4"/>
      <c r="H4" s="4"/>
      <c r="I4" s="4"/>
    </row>
    <row r="5" spans="1:12" x14ac:dyDescent="0.25">
      <c r="A5" s="5" t="s">
        <v>140</v>
      </c>
      <c r="B5" s="5"/>
      <c r="C5" s="5"/>
      <c r="D5" s="5"/>
      <c r="F5" s="4"/>
      <c r="G5" s="4"/>
      <c r="H5" s="4"/>
      <c r="I5" s="4"/>
    </row>
    <row r="6" spans="1:12" x14ac:dyDescent="0.25">
      <c r="A6" s="5" t="s">
        <v>206</v>
      </c>
      <c r="B6" s="5"/>
      <c r="C6" s="5"/>
      <c r="D6" s="5"/>
      <c r="F6" s="4"/>
      <c r="G6" s="4"/>
      <c r="H6" s="4"/>
      <c r="I6" s="4"/>
    </row>
    <row r="7" spans="1:12" x14ac:dyDescent="0.25">
      <c r="A7" s="6" t="s">
        <v>1</v>
      </c>
      <c r="B7" s="3"/>
      <c r="C7" s="5"/>
      <c r="D7" s="5"/>
      <c r="E7" s="5"/>
      <c r="F7" s="4"/>
      <c r="G7" s="4"/>
      <c r="H7" s="4"/>
      <c r="I7" s="4"/>
    </row>
    <row r="8" spans="1:12" x14ac:dyDescent="0.25">
      <c r="A8" s="41" t="s">
        <v>116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175000</v>
      </c>
      <c r="D15" s="9">
        <v>650000</v>
      </c>
      <c r="E15" s="9">
        <v>0</v>
      </c>
      <c r="F15" s="9">
        <v>0</v>
      </c>
      <c r="G15" s="9">
        <v>0</v>
      </c>
      <c r="H15" s="9">
        <v>0</v>
      </c>
      <c r="I15" s="9">
        <f t="shared" ref="I15:I25" si="0">SUM(B15:H15)</f>
        <v>825000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175000</v>
      </c>
      <c r="D20" s="28">
        <f t="shared" si="1"/>
        <v>650000</v>
      </c>
      <c r="E20" s="28">
        <f t="shared" si="1"/>
        <v>0</v>
      </c>
      <c r="F20" s="28">
        <f t="shared" si="1"/>
        <v>0</v>
      </c>
      <c r="G20" s="28">
        <f t="shared" si="1"/>
        <v>0</v>
      </c>
      <c r="H20" s="28">
        <f t="shared" si="1"/>
        <v>0</v>
      </c>
      <c r="I20" s="28">
        <f t="shared" si="0"/>
        <v>825000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145000</v>
      </c>
      <c r="E22" s="9">
        <v>30000</v>
      </c>
      <c r="F22" s="9">
        <v>0</v>
      </c>
      <c r="G22" s="9">
        <v>0</v>
      </c>
      <c r="H22" s="9">
        <v>0</v>
      </c>
      <c r="I22" s="9">
        <f t="shared" si="0"/>
        <v>175000</v>
      </c>
    </row>
    <row r="23" spans="1:12" x14ac:dyDescent="0.25">
      <c r="A23" s="9" t="s">
        <v>23</v>
      </c>
      <c r="B23" s="9">
        <v>0</v>
      </c>
      <c r="C23" s="9">
        <v>0</v>
      </c>
      <c r="D23" s="9">
        <v>0</v>
      </c>
      <c r="E23" s="9">
        <v>650000</v>
      </c>
      <c r="F23" s="9">
        <v>0</v>
      </c>
      <c r="G23" s="9">
        <v>0</v>
      </c>
      <c r="H23" s="9">
        <v>0</v>
      </c>
      <c r="I23" s="9">
        <f t="shared" si="0"/>
        <v>650000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145000</v>
      </c>
      <c r="E25" s="28">
        <f t="shared" si="2"/>
        <v>680000</v>
      </c>
      <c r="F25" s="28">
        <f t="shared" si="2"/>
        <v>0</v>
      </c>
      <c r="G25" s="28">
        <f t="shared" si="2"/>
        <v>0</v>
      </c>
      <c r="H25" s="28">
        <f t="shared" si="2"/>
        <v>0</v>
      </c>
      <c r="I25" s="28">
        <f t="shared" si="0"/>
        <v>825000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8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FFD4E-1997-479E-A65D-76109206E224}">
  <dimension ref="A1:M50"/>
  <sheetViews>
    <sheetView view="pageBreakPreview" zoomScaleNormal="100" zoomScaleSheetLayoutView="100" workbookViewId="0">
      <selection activeCell="D31" sqref="D31"/>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3" ht="18.75" x14ac:dyDescent="0.25">
      <c r="A1" s="2" t="s">
        <v>0</v>
      </c>
      <c r="B1" s="1"/>
      <c r="C1" s="1"/>
      <c r="D1" s="1"/>
      <c r="E1" s="1"/>
      <c r="F1" s="1"/>
      <c r="G1" s="1"/>
      <c r="H1" s="1"/>
      <c r="I1" s="1"/>
    </row>
    <row r="2" spans="1:13" ht="15.75" x14ac:dyDescent="0.25">
      <c r="A2" s="2" t="s">
        <v>271</v>
      </c>
      <c r="B2" s="3"/>
      <c r="D2" s="3"/>
      <c r="E2" s="3"/>
      <c r="F2" s="4"/>
      <c r="G2" s="4"/>
      <c r="H2" s="4"/>
      <c r="I2" s="4"/>
    </row>
    <row r="3" spans="1:13" ht="15.75" x14ac:dyDescent="0.25">
      <c r="A3" s="24" t="s">
        <v>330</v>
      </c>
      <c r="B3" s="5"/>
      <c r="C3" s="5"/>
      <c r="E3" s="5"/>
      <c r="F3" s="4"/>
      <c r="G3" s="4"/>
      <c r="H3" s="4"/>
      <c r="I3" s="4"/>
    </row>
    <row r="4" spans="1:13" x14ac:dyDescent="0.25">
      <c r="A4" s="5" t="s">
        <v>321</v>
      </c>
      <c r="B4" s="5"/>
      <c r="C4" s="5"/>
      <c r="E4" s="5"/>
      <c r="F4" s="4"/>
      <c r="G4" s="4"/>
      <c r="H4" s="4"/>
      <c r="I4" s="4"/>
    </row>
    <row r="5" spans="1:13" x14ac:dyDescent="0.25">
      <c r="A5" s="5" t="s">
        <v>332</v>
      </c>
      <c r="B5" s="5"/>
      <c r="C5" s="5"/>
      <c r="D5" s="5"/>
      <c r="E5" s="5"/>
      <c r="F5" s="4"/>
      <c r="G5" s="4"/>
      <c r="H5" s="4"/>
      <c r="I5" s="4"/>
    </row>
    <row r="6" spans="1:13" x14ac:dyDescent="0.25">
      <c r="A6" s="5" t="s">
        <v>316</v>
      </c>
      <c r="B6" s="5"/>
      <c r="C6" s="5"/>
      <c r="D6" s="5"/>
      <c r="E6" s="5"/>
      <c r="F6" s="4"/>
      <c r="G6" s="4"/>
      <c r="H6" s="4"/>
      <c r="I6" s="4"/>
    </row>
    <row r="7" spans="1:13" x14ac:dyDescent="0.25">
      <c r="A7" s="6" t="s">
        <v>1</v>
      </c>
      <c r="B7" s="3"/>
      <c r="C7" s="5"/>
      <c r="D7" s="5"/>
      <c r="E7" s="5"/>
      <c r="F7" s="4"/>
      <c r="G7" s="4"/>
      <c r="H7" s="4"/>
      <c r="I7" s="4"/>
      <c r="M7" t="s">
        <v>314</v>
      </c>
    </row>
    <row r="8" spans="1:13" x14ac:dyDescent="0.25">
      <c r="A8" s="41" t="s">
        <v>318</v>
      </c>
      <c r="B8" s="41"/>
      <c r="C8" s="41"/>
      <c r="D8" s="41"/>
      <c r="E8" s="41"/>
      <c r="F8" s="41"/>
      <c r="G8" s="41"/>
      <c r="H8" s="41"/>
      <c r="I8" s="41"/>
    </row>
    <row r="9" spans="1:13" x14ac:dyDescent="0.25">
      <c r="A9" s="41"/>
      <c r="B9" s="41"/>
      <c r="C9" s="41"/>
      <c r="D9" s="41"/>
      <c r="E9" s="41"/>
      <c r="F9" s="41"/>
      <c r="G9" s="41"/>
      <c r="H9" s="41"/>
      <c r="I9" s="41"/>
    </row>
    <row r="10" spans="1:13" x14ac:dyDescent="0.25">
      <c r="A10" s="41"/>
      <c r="B10" s="41"/>
      <c r="C10" s="41"/>
      <c r="D10" s="41"/>
      <c r="E10" s="41"/>
      <c r="F10" s="41"/>
      <c r="G10" s="41"/>
      <c r="H10" s="41"/>
      <c r="I10" s="41"/>
    </row>
    <row r="11" spans="1:13" x14ac:dyDescent="0.25">
      <c r="A11" s="41"/>
      <c r="B11" s="41"/>
      <c r="C11" s="41"/>
      <c r="D11" s="41"/>
      <c r="E11" s="41"/>
      <c r="F11" s="41"/>
      <c r="G11" s="41"/>
      <c r="H11" s="41"/>
      <c r="I11" s="41"/>
    </row>
    <row r="12" spans="1:13" x14ac:dyDescent="0.25">
      <c r="A12" s="41"/>
      <c r="B12" s="41"/>
      <c r="C12" s="41"/>
      <c r="D12" s="41"/>
      <c r="E12" s="41"/>
      <c r="F12" s="41"/>
      <c r="G12" s="41"/>
      <c r="H12" s="41"/>
      <c r="I12" s="41"/>
    </row>
    <row r="13" spans="1:13" x14ac:dyDescent="0.25">
      <c r="A13" s="7"/>
      <c r="B13" s="7"/>
      <c r="C13" s="7"/>
      <c r="D13" s="7"/>
      <c r="E13" s="7"/>
      <c r="F13" s="4"/>
      <c r="G13" s="4"/>
      <c r="H13" s="4"/>
      <c r="I13" s="4"/>
    </row>
    <row r="14" spans="1:13" ht="25.5" x14ac:dyDescent="0.25">
      <c r="A14" s="29" t="s">
        <v>3</v>
      </c>
      <c r="B14" s="30" t="s">
        <v>4</v>
      </c>
      <c r="C14" s="30" t="s">
        <v>5</v>
      </c>
      <c r="D14" s="30" t="s">
        <v>6</v>
      </c>
      <c r="E14" s="30" t="s">
        <v>7</v>
      </c>
      <c r="F14" s="30" t="s">
        <v>8</v>
      </c>
      <c r="G14" s="30" t="s">
        <v>9</v>
      </c>
      <c r="H14" s="31" t="s">
        <v>10</v>
      </c>
      <c r="I14" s="31" t="s">
        <v>11</v>
      </c>
      <c r="K14" s="8" t="s">
        <v>12</v>
      </c>
    </row>
    <row r="15" spans="1:13" ht="15" customHeight="1" x14ac:dyDescent="0.25">
      <c r="A15" s="37" t="s">
        <v>13</v>
      </c>
      <c r="B15" s="37">
        <v>0</v>
      </c>
      <c r="C15" s="37">
        <v>6357</v>
      </c>
      <c r="D15" s="37">
        <v>125000</v>
      </c>
      <c r="E15" s="37">
        <v>0</v>
      </c>
      <c r="F15" s="37">
        <v>0</v>
      </c>
      <c r="G15" s="37">
        <v>0</v>
      </c>
      <c r="H15" s="37">
        <v>0</v>
      </c>
      <c r="I15" s="37">
        <f t="shared" ref="I15:I25" si="0">SUM(B15:H15)</f>
        <v>131357</v>
      </c>
      <c r="K15" s="10"/>
    </row>
    <row r="16" spans="1:13"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ht="15" customHeight="1" x14ac:dyDescent="0.25">
      <c r="A20" s="27" t="s">
        <v>11</v>
      </c>
      <c r="B20" s="28">
        <f t="shared" ref="B20:H20" si="1">SUM(B15:B19)</f>
        <v>0</v>
      </c>
      <c r="C20" s="28">
        <f t="shared" si="1"/>
        <v>6357</v>
      </c>
      <c r="D20" s="28">
        <f t="shared" si="1"/>
        <v>125000</v>
      </c>
      <c r="E20" s="28">
        <f t="shared" si="1"/>
        <v>0</v>
      </c>
      <c r="F20" s="28">
        <f t="shared" si="1"/>
        <v>0</v>
      </c>
      <c r="G20" s="28">
        <f t="shared" si="1"/>
        <v>0</v>
      </c>
      <c r="H20" s="28">
        <f t="shared" si="1"/>
        <v>0</v>
      </c>
      <c r="I20" s="28">
        <f t="shared" si="0"/>
        <v>131357</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v>0</v>
      </c>
      <c r="C22" s="37">
        <v>0</v>
      </c>
      <c r="D22" s="37">
        <v>0</v>
      </c>
      <c r="E22" s="37">
        <v>0</v>
      </c>
      <c r="F22" s="37">
        <v>0</v>
      </c>
      <c r="G22" s="37">
        <v>0</v>
      </c>
      <c r="H22" s="37">
        <v>0</v>
      </c>
      <c r="I22" s="37">
        <f t="shared" si="0"/>
        <v>0</v>
      </c>
    </row>
    <row r="23" spans="1:11" x14ac:dyDescent="0.25">
      <c r="A23" s="37" t="s">
        <v>23</v>
      </c>
      <c r="B23" s="37">
        <v>0</v>
      </c>
      <c r="C23" s="37">
        <v>6357</v>
      </c>
      <c r="D23" s="37">
        <v>125000</v>
      </c>
      <c r="E23" s="37">
        <v>0</v>
      </c>
      <c r="F23" s="37">
        <v>0</v>
      </c>
      <c r="G23" s="37">
        <v>0</v>
      </c>
      <c r="H23" s="37">
        <v>0</v>
      </c>
      <c r="I23" s="37">
        <f t="shared" si="0"/>
        <v>131357</v>
      </c>
    </row>
    <row r="24" spans="1:11" x14ac:dyDescent="0.25">
      <c r="A24" s="37" t="s">
        <v>24</v>
      </c>
      <c r="B24" s="37">
        <v>0</v>
      </c>
      <c r="C24" s="37">
        <v>0</v>
      </c>
      <c r="D24" s="37">
        <v>0</v>
      </c>
      <c r="E24" s="37">
        <v>0</v>
      </c>
      <c r="F24" s="37">
        <v>0</v>
      </c>
      <c r="G24" s="37">
        <v>0</v>
      </c>
      <c r="H24" s="37">
        <v>0</v>
      </c>
      <c r="I24" s="37">
        <f t="shared" si="0"/>
        <v>0</v>
      </c>
    </row>
    <row r="25" spans="1:11" s="23" customFormat="1" ht="15" customHeight="1" x14ac:dyDescent="0.25">
      <c r="A25" s="27" t="s">
        <v>25</v>
      </c>
      <c r="B25" s="28">
        <f t="shared" ref="B25:H25" si="2">SUM(B21:B24)</f>
        <v>0</v>
      </c>
      <c r="C25" s="28">
        <f t="shared" si="2"/>
        <v>6357</v>
      </c>
      <c r="D25" s="28">
        <f t="shared" si="2"/>
        <v>125000</v>
      </c>
      <c r="E25" s="28">
        <f t="shared" si="2"/>
        <v>0</v>
      </c>
      <c r="F25" s="28">
        <f t="shared" si="2"/>
        <v>0</v>
      </c>
      <c r="G25" s="28">
        <f t="shared" si="2"/>
        <v>0</v>
      </c>
      <c r="H25" s="28">
        <f t="shared" si="2"/>
        <v>0</v>
      </c>
      <c r="I25" s="28">
        <f t="shared" si="0"/>
        <v>131357</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6278F5CF-CCBF-40BE-A255-7EDE658F8BB7}">
          <x14:formula1>
            <xm:f>'S:\!BUDGET 2017\!OLD\[FY 17 Budget Utility Services CIP Projects 4.25.16 entry doc - AFTER SORTING.xlsx]DROPDOWN INFO - DO NOT CHANGE'!#REF!</xm:f>
          </x14:formula1>
          <xm:sqref>A30:B31 A33:B34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32"/>
  <sheetViews>
    <sheetView view="pageBreakPreview" zoomScaleNormal="100" zoomScaleSheetLayoutView="100" workbookViewId="0">
      <selection activeCell="A8" sqref="A8:I12"/>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271</v>
      </c>
      <c r="B2" s="3"/>
      <c r="C2" s="3"/>
      <c r="D2" s="3"/>
      <c r="F2" s="4"/>
      <c r="G2" s="4"/>
      <c r="H2" s="4"/>
      <c r="I2" s="4"/>
    </row>
    <row r="3" spans="1:12" ht="15.75" x14ac:dyDescent="0.25">
      <c r="A3" s="2" t="s">
        <v>273</v>
      </c>
      <c r="B3" s="5"/>
      <c r="C3" s="5"/>
      <c r="D3" s="5"/>
      <c r="E3" s="5"/>
      <c r="F3" s="4"/>
      <c r="G3" s="4"/>
      <c r="H3" s="4"/>
      <c r="I3" s="4"/>
    </row>
    <row r="4" spans="1:12" x14ac:dyDescent="0.25">
      <c r="A4" s="5" t="s">
        <v>117</v>
      </c>
      <c r="B4" s="5"/>
      <c r="C4" s="5"/>
      <c r="D4" s="5"/>
      <c r="E4" s="5"/>
      <c r="F4" s="4"/>
      <c r="G4" s="4"/>
      <c r="H4" s="4"/>
      <c r="I4" s="4"/>
    </row>
    <row r="5" spans="1:12" x14ac:dyDescent="0.25">
      <c r="A5" s="5" t="s">
        <v>208</v>
      </c>
      <c r="B5" s="5"/>
      <c r="C5" s="5"/>
      <c r="D5" s="5"/>
      <c r="E5" s="5"/>
      <c r="F5" s="4"/>
      <c r="G5" s="4"/>
      <c r="H5" s="4"/>
      <c r="I5" s="4"/>
    </row>
    <row r="6" spans="1:12" x14ac:dyDescent="0.25">
      <c r="A6" s="5" t="s">
        <v>207</v>
      </c>
      <c r="B6" s="5"/>
      <c r="C6" s="5"/>
      <c r="D6" s="5"/>
      <c r="E6" s="5"/>
      <c r="F6" s="4"/>
      <c r="G6" s="4"/>
      <c r="H6" s="4"/>
      <c r="I6" s="4"/>
    </row>
    <row r="7" spans="1:12" x14ac:dyDescent="0.25">
      <c r="A7" s="6" t="s">
        <v>1</v>
      </c>
      <c r="B7" s="3"/>
      <c r="C7" s="5"/>
      <c r="D7" s="5"/>
      <c r="E7" s="5"/>
      <c r="F7" s="4"/>
      <c r="G7" s="4"/>
      <c r="H7" s="4"/>
      <c r="I7" s="4"/>
    </row>
    <row r="8" spans="1:12" x14ac:dyDescent="0.25">
      <c r="A8" s="41" t="s">
        <v>118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100000</v>
      </c>
      <c r="D15" s="9">
        <v>100000</v>
      </c>
      <c r="E15" s="9">
        <v>100000</v>
      </c>
      <c r="F15" s="9">
        <v>0</v>
      </c>
      <c r="G15" s="9">
        <v>0</v>
      </c>
      <c r="H15" s="9">
        <v>0</v>
      </c>
      <c r="I15" s="9">
        <f t="shared" ref="I15:I25" si="0">SUM(B15:H15)</f>
        <v>300000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100000</v>
      </c>
      <c r="D20" s="28">
        <f t="shared" si="1"/>
        <v>100000</v>
      </c>
      <c r="E20" s="28">
        <f t="shared" si="1"/>
        <v>100000</v>
      </c>
      <c r="F20" s="28">
        <f t="shared" si="1"/>
        <v>0</v>
      </c>
      <c r="G20" s="28">
        <f t="shared" si="1"/>
        <v>0</v>
      </c>
      <c r="H20" s="28">
        <f t="shared" si="1"/>
        <v>0</v>
      </c>
      <c r="I20" s="28">
        <f t="shared" si="0"/>
        <v>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100000</v>
      </c>
      <c r="E23" s="9">
        <v>100000</v>
      </c>
      <c r="F23" s="9">
        <v>100000</v>
      </c>
      <c r="G23" s="9">
        <v>0</v>
      </c>
      <c r="H23" s="9">
        <v>0</v>
      </c>
      <c r="I23" s="9">
        <f t="shared" si="0"/>
        <v>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100000</v>
      </c>
      <c r="E25" s="28">
        <f t="shared" si="2"/>
        <v>100000</v>
      </c>
      <c r="F25" s="28">
        <f t="shared" si="2"/>
        <v>100000</v>
      </c>
      <c r="G25" s="28">
        <f t="shared" si="2"/>
        <v>0</v>
      </c>
      <c r="H25" s="28">
        <f t="shared" si="2"/>
        <v>0</v>
      </c>
      <c r="I25" s="28">
        <f t="shared" si="0"/>
        <v>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9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33"/>
  <sheetViews>
    <sheetView view="pageBreakPreview" zoomScaleNormal="100" zoomScaleSheetLayoutView="100" workbookViewId="0">
      <selection activeCell="K23" sqref="K23"/>
    </sheetView>
  </sheetViews>
  <sheetFormatPr defaultColWidth="8.85546875" defaultRowHeight="15" x14ac:dyDescent="0.25"/>
  <cols>
    <col min="1" max="1" width="29.42578125" style="19" customWidth="1"/>
    <col min="2" max="2" width="12.5703125" style="19" customWidth="1"/>
    <col min="3" max="4" width="12.5703125" style="19" bestFit="1" customWidth="1"/>
    <col min="5" max="7" width="9" style="19" bestFit="1" customWidth="1"/>
    <col min="8" max="8" width="12.42578125" style="19" bestFit="1" customWidth="1"/>
    <col min="9" max="9" width="12.5703125" style="19" bestFit="1"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270</v>
      </c>
      <c r="B3" s="5"/>
      <c r="C3" s="5"/>
      <c r="D3" s="5"/>
      <c r="E3" s="5"/>
      <c r="F3" s="4"/>
      <c r="G3" s="4"/>
      <c r="H3" s="4"/>
      <c r="I3" s="4"/>
    </row>
    <row r="4" spans="1:12" x14ac:dyDescent="0.25">
      <c r="A4" s="5" t="s">
        <v>319</v>
      </c>
      <c r="B4" s="5"/>
      <c r="C4" s="5"/>
      <c r="D4" s="5"/>
      <c r="E4" s="5"/>
      <c r="F4" s="4"/>
      <c r="G4" s="4"/>
      <c r="H4" s="4"/>
      <c r="I4" s="4"/>
    </row>
    <row r="5" spans="1:12" ht="14.45" customHeight="1" x14ac:dyDescent="0.25">
      <c r="A5" s="5" t="s">
        <v>142</v>
      </c>
      <c r="B5" s="5"/>
      <c r="C5" s="5"/>
      <c r="D5" s="5"/>
      <c r="E5" s="5"/>
      <c r="F5" s="4"/>
      <c r="G5" s="4"/>
      <c r="H5" s="4"/>
      <c r="I5" s="4"/>
    </row>
    <row r="6" spans="1:12" x14ac:dyDescent="0.25">
      <c r="A6" s="5" t="s">
        <v>205</v>
      </c>
      <c r="B6" s="5"/>
      <c r="C6" s="5"/>
      <c r="D6" s="5"/>
      <c r="E6" s="5"/>
      <c r="F6" s="4"/>
      <c r="G6" s="4"/>
      <c r="H6" s="4"/>
      <c r="I6" s="4"/>
    </row>
    <row r="7" spans="1:12" x14ac:dyDescent="0.25">
      <c r="A7" s="6" t="s">
        <v>1</v>
      </c>
      <c r="B7" s="3"/>
      <c r="C7" s="5"/>
      <c r="D7" s="5"/>
      <c r="E7" s="5"/>
      <c r="F7" s="4"/>
      <c r="G7" s="4"/>
      <c r="H7" s="4"/>
      <c r="I7" s="4"/>
    </row>
    <row r="8" spans="1:12" x14ac:dyDescent="0.25">
      <c r="A8" s="41" t="s">
        <v>114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328518</v>
      </c>
      <c r="C15" s="9">
        <v>230000</v>
      </c>
      <c r="D15" s="9">
        <v>0</v>
      </c>
      <c r="E15" s="9">
        <v>0</v>
      </c>
      <c r="F15" s="9">
        <v>0</v>
      </c>
      <c r="G15" s="9">
        <v>0</v>
      </c>
      <c r="H15" s="9">
        <v>0</v>
      </c>
      <c r="I15" s="9">
        <f t="shared" ref="I15:I25" si="0">SUM(B15:H15)</f>
        <v>558518</v>
      </c>
      <c r="K15" s="10"/>
    </row>
    <row r="16" spans="1:12" x14ac:dyDescent="0.25">
      <c r="A16" s="9" t="s">
        <v>14</v>
      </c>
      <c r="B16" s="9">
        <v>0</v>
      </c>
      <c r="C16" s="9">
        <v>0</v>
      </c>
      <c r="D16" s="9">
        <v>636000</v>
      </c>
      <c r="E16" s="9">
        <v>0</v>
      </c>
      <c r="F16" s="9">
        <v>0</v>
      </c>
      <c r="G16" s="9">
        <v>0</v>
      </c>
      <c r="H16" s="9">
        <v>0</v>
      </c>
      <c r="I16" s="9">
        <f t="shared" si="0"/>
        <v>636000</v>
      </c>
      <c r="K16" s="10" t="e">
        <f>#REF!-#REF!</f>
        <v>#REF!</v>
      </c>
      <c r="L16" t="s">
        <v>15</v>
      </c>
    </row>
    <row r="17" spans="1:12" x14ac:dyDescent="0.25">
      <c r="A17" s="9" t="s">
        <v>16</v>
      </c>
      <c r="B17" s="9">
        <v>0</v>
      </c>
      <c r="C17" s="9">
        <v>10713542</v>
      </c>
      <c r="D17" s="9">
        <v>0</v>
      </c>
      <c r="E17" s="9">
        <v>0</v>
      </c>
      <c r="F17" s="9">
        <v>0</v>
      </c>
      <c r="G17" s="9">
        <v>0</v>
      </c>
      <c r="H17" s="9">
        <v>0</v>
      </c>
      <c r="I17" s="9">
        <f t="shared" si="0"/>
        <v>10713542</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328518</v>
      </c>
      <c r="C20" s="28">
        <f t="shared" si="1"/>
        <v>10943542</v>
      </c>
      <c r="D20" s="28">
        <f t="shared" si="1"/>
        <v>636000</v>
      </c>
      <c r="E20" s="28">
        <f t="shared" si="1"/>
        <v>0</v>
      </c>
      <c r="F20" s="28">
        <f t="shared" si="1"/>
        <v>0</v>
      </c>
      <c r="G20" s="28">
        <f t="shared" si="1"/>
        <v>0</v>
      </c>
      <c r="H20" s="28">
        <f t="shared" si="1"/>
        <v>0</v>
      </c>
      <c r="I20" s="28">
        <f t="shared" si="0"/>
        <v>11908060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328518</v>
      </c>
      <c r="C22" s="9">
        <v>230000</v>
      </c>
      <c r="D22" s="9">
        <v>636000</v>
      </c>
      <c r="E22" s="9">
        <v>0</v>
      </c>
      <c r="F22" s="9">
        <v>0</v>
      </c>
      <c r="G22" s="9">
        <v>0</v>
      </c>
      <c r="H22" s="9">
        <v>0</v>
      </c>
      <c r="I22" s="9">
        <f t="shared" si="0"/>
        <v>1194518</v>
      </c>
    </row>
    <row r="23" spans="1:12" x14ac:dyDescent="0.25">
      <c r="A23" s="9" t="s">
        <v>23</v>
      </c>
      <c r="B23" s="9">
        <v>0</v>
      </c>
      <c r="C23" s="9">
        <v>0</v>
      </c>
      <c r="D23" s="9">
        <v>10713542</v>
      </c>
      <c r="E23" s="9">
        <v>0</v>
      </c>
      <c r="F23" s="9">
        <v>0</v>
      </c>
      <c r="G23" s="9">
        <v>0</v>
      </c>
      <c r="H23" s="9">
        <v>0</v>
      </c>
      <c r="I23" s="9">
        <f t="shared" si="0"/>
        <v>10713542</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328518</v>
      </c>
      <c r="C25" s="28">
        <f t="shared" si="2"/>
        <v>230000</v>
      </c>
      <c r="D25" s="28">
        <f t="shared" si="2"/>
        <v>11349542</v>
      </c>
      <c r="E25" s="28">
        <f t="shared" si="2"/>
        <v>0</v>
      </c>
      <c r="F25" s="28">
        <f t="shared" si="2"/>
        <v>0</v>
      </c>
      <c r="G25" s="28">
        <f t="shared" si="2"/>
        <v>0</v>
      </c>
      <c r="H25" s="28">
        <f t="shared" si="2"/>
        <v>0</v>
      </c>
      <c r="I25" s="28">
        <f t="shared" si="0"/>
        <v>11908060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7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L3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4" style="19" customWidth="1"/>
    <col min="9" max="9" width="11.5703125" style="19" bestFit="1"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274</v>
      </c>
      <c r="B3" s="5"/>
      <c r="C3" s="5"/>
      <c r="D3" s="5"/>
      <c r="E3" s="5"/>
      <c r="F3" s="4"/>
      <c r="G3" s="4"/>
      <c r="H3" s="4"/>
      <c r="I3" s="4"/>
    </row>
    <row r="4" spans="1:12" x14ac:dyDescent="0.25">
      <c r="A4" s="5" t="s">
        <v>119</v>
      </c>
      <c r="B4" s="5"/>
      <c r="C4" s="5"/>
      <c r="D4" s="5"/>
      <c r="E4" s="5"/>
      <c r="F4" s="4"/>
      <c r="G4" s="4"/>
      <c r="H4" s="4"/>
      <c r="I4" s="4"/>
    </row>
    <row r="5" spans="1:12" ht="14.45" customHeight="1" x14ac:dyDescent="0.25">
      <c r="A5" s="5" t="s">
        <v>170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120</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536310</v>
      </c>
      <c r="C15" s="9">
        <v>0</v>
      </c>
      <c r="D15" s="9">
        <v>600000</v>
      </c>
      <c r="E15" s="9">
        <v>345000</v>
      </c>
      <c r="F15" s="9">
        <v>645000</v>
      </c>
      <c r="G15" s="9">
        <v>265000</v>
      </c>
      <c r="H15" s="9">
        <v>0</v>
      </c>
      <c r="I15" s="9">
        <f t="shared" ref="I15:I25" si="0">SUM(B15:H15)</f>
        <v>2391310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536310</v>
      </c>
      <c r="C20" s="28">
        <f t="shared" si="1"/>
        <v>0</v>
      </c>
      <c r="D20" s="28">
        <f t="shared" si="1"/>
        <v>600000</v>
      </c>
      <c r="E20" s="28">
        <f t="shared" si="1"/>
        <v>345000</v>
      </c>
      <c r="F20" s="28">
        <f t="shared" si="1"/>
        <v>645000</v>
      </c>
      <c r="G20" s="28">
        <f t="shared" si="1"/>
        <v>265000</v>
      </c>
      <c r="H20" s="28">
        <f t="shared" si="1"/>
        <v>0</v>
      </c>
      <c r="I20" s="28">
        <f t="shared" si="0"/>
        <v>2391310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536310</v>
      </c>
      <c r="C23" s="9">
        <v>0</v>
      </c>
      <c r="D23" s="9">
        <v>0</v>
      </c>
      <c r="E23" s="9">
        <v>600000</v>
      </c>
      <c r="F23" s="9">
        <v>345000</v>
      </c>
      <c r="G23" s="9">
        <v>645000</v>
      </c>
      <c r="H23" s="9">
        <v>265000</v>
      </c>
      <c r="I23" s="9">
        <f t="shared" si="0"/>
        <v>2391310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536310</v>
      </c>
      <c r="C25" s="28">
        <f t="shared" si="2"/>
        <v>0</v>
      </c>
      <c r="D25" s="28">
        <f t="shared" si="2"/>
        <v>0</v>
      </c>
      <c r="E25" s="28">
        <f t="shared" si="2"/>
        <v>600000</v>
      </c>
      <c r="F25" s="28">
        <f t="shared" si="2"/>
        <v>345000</v>
      </c>
      <c r="G25" s="28">
        <f t="shared" si="2"/>
        <v>645000</v>
      </c>
      <c r="H25" s="28">
        <f t="shared" si="2"/>
        <v>265000</v>
      </c>
      <c r="I25" s="28">
        <f t="shared" si="0"/>
        <v>2391310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A00-000000000000}">
          <x14:formula1>
            <xm:f>'S:\!BUDGET 2017\!OLD\[FY 17 Budget Utility Services CIP Projects 4.25.16 entry doc - AFTER SORTING.xlsx]DROPDOWN INFO - DO NOT CHANGE'!#REF!</xm:f>
          </x14:formula1>
          <xm:sqref>A30:B30</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L3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275</v>
      </c>
      <c r="B3" s="5"/>
      <c r="C3" s="5"/>
      <c r="D3" s="5"/>
      <c r="E3" s="5"/>
      <c r="F3" s="4"/>
      <c r="G3" s="4"/>
      <c r="H3" s="4"/>
      <c r="I3" s="4"/>
    </row>
    <row r="4" spans="1:12" x14ac:dyDescent="0.25">
      <c r="A4" s="5" t="s">
        <v>121</v>
      </c>
      <c r="B4" s="5"/>
      <c r="C4" s="5"/>
      <c r="D4" s="5"/>
      <c r="E4" s="5"/>
      <c r="F4" s="4"/>
      <c r="G4" s="4"/>
      <c r="H4" s="4"/>
      <c r="I4" s="4"/>
    </row>
    <row r="5" spans="1:12" ht="14.45" customHeight="1" x14ac:dyDescent="0.25">
      <c r="A5" s="5" t="s">
        <v>138</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122</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100000</v>
      </c>
      <c r="E15" s="9">
        <v>0</v>
      </c>
      <c r="F15" s="9">
        <v>0</v>
      </c>
      <c r="G15" s="9">
        <v>0</v>
      </c>
      <c r="H15" s="9">
        <v>0</v>
      </c>
      <c r="I15" s="9">
        <f t="shared" ref="I15:I25" si="0">SUM(B15:H15)</f>
        <v>100000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100000</v>
      </c>
      <c r="E20" s="28">
        <f t="shared" si="1"/>
        <v>0</v>
      </c>
      <c r="F20" s="28">
        <f t="shared" si="1"/>
        <v>0</v>
      </c>
      <c r="G20" s="28">
        <f t="shared" si="1"/>
        <v>0</v>
      </c>
      <c r="H20" s="28">
        <f t="shared" si="1"/>
        <v>0</v>
      </c>
      <c r="I20" s="28">
        <f t="shared" si="0"/>
        <v>100000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0</v>
      </c>
      <c r="E23" s="9">
        <v>100000</v>
      </c>
      <c r="F23" s="9">
        <v>0</v>
      </c>
      <c r="G23" s="9">
        <v>0</v>
      </c>
      <c r="H23" s="9">
        <v>0</v>
      </c>
      <c r="I23" s="9">
        <f t="shared" si="0"/>
        <v>100000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100000</v>
      </c>
      <c r="F25" s="28">
        <f t="shared" si="2"/>
        <v>0</v>
      </c>
      <c r="G25" s="28">
        <f t="shared" si="2"/>
        <v>0</v>
      </c>
      <c r="H25" s="28">
        <f t="shared" si="2"/>
        <v>0</v>
      </c>
      <c r="I25" s="28">
        <f t="shared" si="0"/>
        <v>100000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B00-000000000000}">
          <x14:formula1>
            <xm:f>'S:\!BUDGET 2017\!OLD\[FY 17 Budget Utility Services CIP Projects 4.25.16 entry doc - AFTER SORTING.xlsx]DROPDOWN INFO - DO NOT CHANGE'!#REF!</xm:f>
          </x14:formula1>
          <xm:sqref>A30:B30</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276</v>
      </c>
      <c r="B3" s="5"/>
      <c r="C3" s="5"/>
      <c r="D3" s="5"/>
      <c r="E3" s="5"/>
      <c r="F3" s="4"/>
      <c r="G3" s="4"/>
      <c r="H3" s="4"/>
      <c r="I3" s="4"/>
    </row>
    <row r="4" spans="1:12" x14ac:dyDescent="0.25">
      <c r="A4" s="5" t="s">
        <v>123</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124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90000</v>
      </c>
      <c r="E15" s="9">
        <v>700000</v>
      </c>
      <c r="F15" s="9">
        <v>0</v>
      </c>
      <c r="G15" s="9">
        <v>0</v>
      </c>
      <c r="H15" s="9">
        <v>0</v>
      </c>
      <c r="I15" s="9">
        <f t="shared" ref="I15:I25" si="0">SUM(B15:H15)</f>
        <v>790000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90000</v>
      </c>
      <c r="E20" s="28">
        <f t="shared" si="1"/>
        <v>700000</v>
      </c>
      <c r="F20" s="28">
        <f t="shared" si="1"/>
        <v>0</v>
      </c>
      <c r="G20" s="28">
        <f t="shared" si="1"/>
        <v>0</v>
      </c>
      <c r="H20" s="28">
        <f t="shared" si="1"/>
        <v>0</v>
      </c>
      <c r="I20" s="28">
        <f t="shared" si="0"/>
        <v>790000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90000</v>
      </c>
      <c r="F22" s="9">
        <v>0</v>
      </c>
      <c r="G22" s="9">
        <v>0</v>
      </c>
      <c r="H22" s="9">
        <v>0</v>
      </c>
      <c r="I22" s="9">
        <f t="shared" si="0"/>
        <v>90000</v>
      </c>
    </row>
    <row r="23" spans="1:12" x14ac:dyDescent="0.25">
      <c r="A23" s="9" t="s">
        <v>23</v>
      </c>
      <c r="B23" s="9">
        <v>0</v>
      </c>
      <c r="C23" s="9">
        <v>0</v>
      </c>
      <c r="D23" s="9">
        <v>0</v>
      </c>
      <c r="E23" s="9">
        <v>0</v>
      </c>
      <c r="F23" s="9">
        <v>700000</v>
      </c>
      <c r="G23" s="9">
        <v>0</v>
      </c>
      <c r="H23" s="9">
        <v>0</v>
      </c>
      <c r="I23" s="9">
        <f t="shared" si="0"/>
        <v>700000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90000</v>
      </c>
      <c r="F25" s="28">
        <f t="shared" si="2"/>
        <v>700000</v>
      </c>
      <c r="G25" s="28">
        <f t="shared" si="2"/>
        <v>0</v>
      </c>
      <c r="H25" s="28">
        <f t="shared" si="2"/>
        <v>0</v>
      </c>
      <c r="I25" s="28">
        <f t="shared" si="0"/>
        <v>790000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C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G1" s="1"/>
      <c r="H1" s="1"/>
      <c r="I1" s="1"/>
    </row>
    <row r="2" spans="1:12" ht="15.75" x14ac:dyDescent="0.25">
      <c r="A2" s="2" t="s">
        <v>215</v>
      </c>
      <c r="B2" s="3"/>
      <c r="C2" s="3"/>
      <c r="D2" s="3"/>
      <c r="E2" s="3"/>
      <c r="G2" s="4"/>
      <c r="H2" s="4"/>
      <c r="I2" s="4"/>
    </row>
    <row r="3" spans="1:12" ht="15.75" x14ac:dyDescent="0.25">
      <c r="A3" s="2" t="s">
        <v>277</v>
      </c>
      <c r="B3" s="5"/>
      <c r="C3" s="5"/>
      <c r="D3" s="5"/>
      <c r="E3" s="5"/>
      <c r="F3" s="4"/>
      <c r="G3" s="4"/>
      <c r="H3" s="4"/>
      <c r="I3" s="4"/>
    </row>
    <row r="4" spans="1:12" x14ac:dyDescent="0.25">
      <c r="A4" s="5" t="s">
        <v>125</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126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125000</v>
      </c>
      <c r="E15" s="9">
        <v>600000</v>
      </c>
      <c r="F15" s="9">
        <v>0</v>
      </c>
      <c r="G15" s="9">
        <v>0</v>
      </c>
      <c r="H15" s="9">
        <v>0</v>
      </c>
      <c r="I15" s="9">
        <f t="shared" ref="I15:I25" si="0">SUM(B15:H15)</f>
        <v>725000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125000</v>
      </c>
      <c r="E20" s="28">
        <f t="shared" si="1"/>
        <v>600000</v>
      </c>
      <c r="F20" s="28">
        <f t="shared" si="1"/>
        <v>0</v>
      </c>
      <c r="G20" s="28">
        <f t="shared" si="1"/>
        <v>0</v>
      </c>
      <c r="H20" s="28">
        <f t="shared" si="1"/>
        <v>0</v>
      </c>
      <c r="I20" s="28">
        <f t="shared" si="0"/>
        <v>725000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125000</v>
      </c>
      <c r="F22" s="9">
        <v>0</v>
      </c>
      <c r="G22" s="9">
        <v>0</v>
      </c>
      <c r="H22" s="9">
        <v>0</v>
      </c>
      <c r="I22" s="9">
        <f t="shared" si="0"/>
        <v>125000</v>
      </c>
    </row>
    <row r="23" spans="1:12" x14ac:dyDescent="0.25">
      <c r="A23" s="9" t="s">
        <v>23</v>
      </c>
      <c r="B23" s="9">
        <v>0</v>
      </c>
      <c r="C23" s="9">
        <v>0</v>
      </c>
      <c r="D23" s="9">
        <v>0</v>
      </c>
      <c r="E23" s="9">
        <v>0</v>
      </c>
      <c r="F23" s="9">
        <v>600000</v>
      </c>
      <c r="G23" s="9">
        <v>0</v>
      </c>
      <c r="H23" s="9">
        <v>0</v>
      </c>
      <c r="I23" s="9">
        <f t="shared" si="0"/>
        <v>600000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125000</v>
      </c>
      <c r="F25" s="28">
        <f t="shared" si="2"/>
        <v>600000</v>
      </c>
      <c r="G25" s="28">
        <f t="shared" si="2"/>
        <v>0</v>
      </c>
      <c r="H25" s="28">
        <f t="shared" si="2"/>
        <v>0</v>
      </c>
      <c r="I25" s="28">
        <f t="shared" si="0"/>
        <v>725000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D00-000000000000}">
          <x14:formula1>
            <xm:f>'S:\!BUDGET 2017\!OLD\[FY 17 Budget Utility Services CIP Projects 4.25.16 entry doc - AFTER SORTING.xlsx]DROPDOWN INFO - DO NOT CHANGE'!#REF!</xm:f>
          </x14:formula1>
          <xm:sqref>A30:B31</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278</v>
      </c>
      <c r="B3" s="5"/>
      <c r="C3" s="5"/>
      <c r="D3" s="5"/>
      <c r="E3" s="5"/>
      <c r="F3" s="4"/>
      <c r="G3" s="4"/>
      <c r="H3" s="4"/>
      <c r="I3" s="4"/>
    </row>
    <row r="4" spans="1:12" x14ac:dyDescent="0.25">
      <c r="A4" s="5" t="s">
        <v>127</v>
      </c>
      <c r="B4" s="5"/>
      <c r="C4" s="5"/>
      <c r="D4" s="5"/>
      <c r="E4" s="5"/>
      <c r="F4" s="4"/>
      <c r="G4" s="4"/>
      <c r="H4" s="4"/>
      <c r="I4" s="4"/>
    </row>
    <row r="5" spans="1:12" ht="14.45" customHeight="1" x14ac:dyDescent="0.25">
      <c r="A5" s="5" t="s">
        <v>211</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291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90000</v>
      </c>
      <c r="E15" s="9">
        <v>350000</v>
      </c>
      <c r="F15" s="9">
        <v>0</v>
      </c>
      <c r="G15" s="9">
        <v>0</v>
      </c>
      <c r="H15" s="9">
        <v>0</v>
      </c>
      <c r="I15" s="9">
        <f t="shared" ref="I15:I25" si="0">SUM(B15:H15)</f>
        <v>440000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90000</v>
      </c>
      <c r="E20" s="28">
        <f t="shared" si="1"/>
        <v>350000</v>
      </c>
      <c r="F20" s="28">
        <f t="shared" si="1"/>
        <v>0</v>
      </c>
      <c r="G20" s="28">
        <f t="shared" si="1"/>
        <v>0</v>
      </c>
      <c r="H20" s="28">
        <f t="shared" si="1"/>
        <v>0</v>
      </c>
      <c r="I20" s="28">
        <f t="shared" si="0"/>
        <v>440000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90000</v>
      </c>
      <c r="F22" s="9">
        <v>0</v>
      </c>
      <c r="G22" s="9">
        <v>0</v>
      </c>
      <c r="H22" s="9">
        <v>0</v>
      </c>
      <c r="I22" s="9">
        <f t="shared" si="0"/>
        <v>90000</v>
      </c>
    </row>
    <row r="23" spans="1:12" x14ac:dyDescent="0.25">
      <c r="A23" s="9" t="s">
        <v>23</v>
      </c>
      <c r="B23" s="9">
        <v>0</v>
      </c>
      <c r="C23" s="9">
        <v>0</v>
      </c>
      <c r="D23" s="9">
        <v>0</v>
      </c>
      <c r="E23" s="9">
        <v>0</v>
      </c>
      <c r="F23" s="9">
        <v>350000</v>
      </c>
      <c r="G23" s="9">
        <v>0</v>
      </c>
      <c r="H23" s="9">
        <v>0</v>
      </c>
      <c r="I23" s="9">
        <f t="shared" si="0"/>
        <v>350000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90000</v>
      </c>
      <c r="F25" s="28">
        <f t="shared" si="2"/>
        <v>350000</v>
      </c>
      <c r="G25" s="28">
        <f t="shared" si="2"/>
        <v>0</v>
      </c>
      <c r="H25" s="28">
        <f t="shared" si="2"/>
        <v>0</v>
      </c>
      <c r="I25" s="28">
        <f t="shared" si="0"/>
        <v>440000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E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6592-C604-4FD5-BD31-A8B793C367A0}">
  <dimension ref="A1:L5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7109375" style="19" customWidth="1"/>
    <col min="3" max="3" width="12" style="19" customWidth="1"/>
    <col min="4" max="4" width="9.7109375" style="19" customWidth="1"/>
    <col min="5" max="5" width="11.28515625" style="19" customWidth="1"/>
    <col min="6" max="6" width="9.85546875" style="19" customWidth="1"/>
    <col min="7" max="7" width="9.7109375" style="19" customWidth="1"/>
    <col min="8" max="8" width="14" style="19" customWidth="1"/>
    <col min="9" max="9" width="12" style="19" customWidth="1"/>
    <col min="11" max="11" width="12.42578125" customWidth="1"/>
  </cols>
  <sheetData>
    <row r="1" spans="1:12" ht="18.75" x14ac:dyDescent="0.25">
      <c r="A1" s="2" t="s">
        <v>0</v>
      </c>
      <c r="B1" s="1"/>
      <c r="C1" s="1"/>
      <c r="D1" s="1"/>
      <c r="E1" s="1"/>
      <c r="F1" s="1"/>
      <c r="G1" s="1"/>
      <c r="H1" s="1"/>
      <c r="I1" s="1"/>
    </row>
    <row r="2" spans="1:12" ht="15.75" x14ac:dyDescent="0.25">
      <c r="A2" s="2" t="s">
        <v>215</v>
      </c>
      <c r="B2" s="3"/>
      <c r="C2" s="3"/>
      <c r="D2" s="3"/>
      <c r="E2" s="3"/>
      <c r="F2" s="4"/>
      <c r="G2" s="4"/>
      <c r="H2" s="4"/>
      <c r="I2" s="4"/>
    </row>
    <row r="3" spans="1:12" ht="15.75" x14ac:dyDescent="0.25">
      <c r="A3" s="2" t="s">
        <v>333</v>
      </c>
      <c r="B3" s="5"/>
      <c r="C3" s="5"/>
      <c r="D3" s="5"/>
      <c r="E3" s="5"/>
      <c r="F3" s="4"/>
      <c r="G3" s="4"/>
      <c r="H3" s="4"/>
      <c r="I3" s="4"/>
    </row>
    <row r="4" spans="1:12" x14ac:dyDescent="0.25">
      <c r="A4" s="5" t="s">
        <v>334</v>
      </c>
      <c r="B4" s="5"/>
      <c r="C4" s="5"/>
      <c r="D4" s="5"/>
      <c r="E4" s="5"/>
      <c r="F4" s="4"/>
      <c r="G4" s="4"/>
      <c r="H4" s="4"/>
      <c r="I4" s="4"/>
    </row>
    <row r="5" spans="1:12" x14ac:dyDescent="0.25">
      <c r="A5" s="5" t="s">
        <v>160</v>
      </c>
      <c r="B5" s="5"/>
      <c r="C5" s="5"/>
      <c r="D5" s="5"/>
      <c r="E5" s="5"/>
      <c r="F5" s="4"/>
      <c r="G5" s="4"/>
      <c r="H5" s="4"/>
      <c r="I5" s="4"/>
    </row>
    <row r="6" spans="1:12" x14ac:dyDescent="0.25">
      <c r="A6" s="5" t="s">
        <v>292</v>
      </c>
      <c r="B6" s="5"/>
      <c r="C6" s="5"/>
      <c r="D6" s="5"/>
      <c r="E6" s="5"/>
      <c r="F6" s="4"/>
      <c r="G6" s="4"/>
      <c r="H6" s="4"/>
      <c r="I6" s="4"/>
    </row>
    <row r="7" spans="1:12" x14ac:dyDescent="0.25">
      <c r="A7" s="6" t="s">
        <v>1</v>
      </c>
      <c r="B7" s="3"/>
      <c r="C7" s="5"/>
      <c r="D7" s="5"/>
      <c r="E7" s="5"/>
      <c r="F7" s="4"/>
      <c r="G7" s="4"/>
      <c r="H7" s="4"/>
      <c r="I7" s="4"/>
    </row>
    <row r="8" spans="1:12" x14ac:dyDescent="0.25">
      <c r="A8" s="42" t="s">
        <v>293</v>
      </c>
      <c r="B8" s="42"/>
      <c r="C8" s="42"/>
      <c r="D8" s="42"/>
      <c r="E8" s="42"/>
      <c r="F8" s="42"/>
      <c r="G8" s="42"/>
      <c r="H8" s="42"/>
      <c r="I8" s="42"/>
    </row>
    <row r="9" spans="1:12" x14ac:dyDescent="0.25">
      <c r="A9" s="42"/>
      <c r="B9" s="42"/>
      <c r="C9" s="42"/>
      <c r="D9" s="42"/>
      <c r="E9" s="42"/>
      <c r="F9" s="42"/>
      <c r="G9" s="42"/>
      <c r="H9" s="42"/>
      <c r="I9" s="42"/>
    </row>
    <row r="10" spans="1:12" x14ac:dyDescent="0.25">
      <c r="A10" s="42"/>
      <c r="B10" s="42"/>
      <c r="C10" s="42"/>
      <c r="D10" s="42"/>
      <c r="E10" s="42"/>
      <c r="F10" s="42"/>
      <c r="G10" s="42"/>
      <c r="H10" s="42"/>
      <c r="I10" s="42"/>
    </row>
    <row r="11" spans="1:12" x14ac:dyDescent="0.25">
      <c r="A11" s="42"/>
      <c r="B11" s="42"/>
      <c r="C11" s="42"/>
      <c r="D11" s="42"/>
      <c r="E11" s="42"/>
      <c r="F11" s="42"/>
      <c r="G11" s="42"/>
      <c r="H11" s="42"/>
      <c r="I11" s="42"/>
    </row>
    <row r="12" spans="1:12" x14ac:dyDescent="0.25">
      <c r="A12" s="42"/>
      <c r="B12" s="42"/>
      <c r="C12" s="42"/>
      <c r="D12" s="42"/>
      <c r="E12" s="42"/>
      <c r="F12" s="42"/>
      <c r="G12" s="42"/>
      <c r="H12" s="42"/>
      <c r="I12" s="42"/>
    </row>
    <row r="13" spans="1:12" x14ac:dyDescent="0.25">
      <c r="A13" s="7"/>
      <c r="B13" s="7"/>
      <c r="C13" s="7"/>
      <c r="D13" s="7"/>
      <c r="E13" s="7"/>
      <c r="F13" s="4"/>
      <c r="G13" s="4"/>
      <c r="H13" s="4"/>
      <c r="I13" s="4"/>
    </row>
    <row r="14" spans="1:12" ht="25.5" x14ac:dyDescent="0.25">
      <c r="A14" s="38" t="s">
        <v>3</v>
      </c>
      <c r="B14" s="39" t="s">
        <v>4</v>
      </c>
      <c r="C14" s="39" t="s">
        <v>5</v>
      </c>
      <c r="D14" s="39" t="s">
        <v>6</v>
      </c>
      <c r="E14" s="39" t="s">
        <v>7</v>
      </c>
      <c r="F14" s="39" t="s">
        <v>8</v>
      </c>
      <c r="G14" s="39" t="s">
        <v>9</v>
      </c>
      <c r="H14" s="40" t="s">
        <v>10</v>
      </c>
      <c r="I14" s="40" t="s">
        <v>11</v>
      </c>
      <c r="K14" s="8" t="s">
        <v>12</v>
      </c>
    </row>
    <row r="15" spans="1:12" ht="15" customHeight="1" x14ac:dyDescent="0.25">
      <c r="A15" s="37" t="s">
        <v>13</v>
      </c>
      <c r="B15" s="37">
        <v>13933.5</v>
      </c>
      <c r="C15" s="37">
        <v>56003</v>
      </c>
      <c r="D15" s="37">
        <v>0</v>
      </c>
      <c r="E15" s="37">
        <v>0</v>
      </c>
      <c r="F15" s="37">
        <v>0</v>
      </c>
      <c r="G15" s="37">
        <v>0</v>
      </c>
      <c r="H15" s="37">
        <v>0</v>
      </c>
      <c r="I15" s="37">
        <f t="shared" ref="I15:I25" si="0">SUM(B15:H15)</f>
        <v>69936.5</v>
      </c>
      <c r="K15" s="10"/>
    </row>
    <row r="16" spans="1:12" x14ac:dyDescent="0.25">
      <c r="A16" s="37" t="s">
        <v>14</v>
      </c>
      <c r="B16" s="37">
        <v>0</v>
      </c>
      <c r="C16" s="37">
        <v>0</v>
      </c>
      <c r="D16" s="37">
        <v>0</v>
      </c>
      <c r="E16" s="37">
        <v>0</v>
      </c>
      <c r="F16" s="37">
        <v>0</v>
      </c>
      <c r="G16" s="37">
        <v>0</v>
      </c>
      <c r="H16" s="37">
        <v>0</v>
      </c>
      <c r="I16" s="37">
        <f t="shared" si="0"/>
        <v>0</v>
      </c>
      <c r="K16" s="10">
        <f>I20-I25</f>
        <v>0</v>
      </c>
      <c r="L16" t="s">
        <v>15</v>
      </c>
    </row>
    <row r="17" spans="1:11" x14ac:dyDescent="0.25">
      <c r="A17" s="37" t="s">
        <v>16</v>
      </c>
      <c r="B17" s="37">
        <v>0</v>
      </c>
      <c r="C17" s="37">
        <v>0</v>
      </c>
      <c r="D17" s="37">
        <v>0</v>
      </c>
      <c r="E17" s="37">
        <v>0</v>
      </c>
      <c r="F17" s="37">
        <v>0</v>
      </c>
      <c r="G17" s="37">
        <v>0</v>
      </c>
      <c r="H17" s="37">
        <v>0</v>
      </c>
      <c r="I17" s="37">
        <f t="shared" si="0"/>
        <v>0</v>
      </c>
      <c r="K17" s="10"/>
    </row>
    <row r="18" spans="1:11" x14ac:dyDescent="0.25">
      <c r="A18" s="37" t="s">
        <v>18</v>
      </c>
      <c r="B18" s="37">
        <v>0</v>
      </c>
      <c r="C18" s="37">
        <v>0</v>
      </c>
      <c r="D18" s="37">
        <v>0</v>
      </c>
      <c r="E18" s="37">
        <v>0</v>
      </c>
      <c r="F18" s="37">
        <v>0</v>
      </c>
      <c r="G18" s="37">
        <v>0</v>
      </c>
      <c r="H18" s="37">
        <v>0</v>
      </c>
      <c r="I18" s="37">
        <f t="shared" si="0"/>
        <v>0</v>
      </c>
      <c r="K18" s="10"/>
    </row>
    <row r="19" spans="1:11" x14ac:dyDescent="0.25">
      <c r="A19" s="37" t="s">
        <v>20</v>
      </c>
      <c r="B19" s="37">
        <v>0</v>
      </c>
      <c r="C19" s="37">
        <v>0</v>
      </c>
      <c r="D19" s="37">
        <v>0</v>
      </c>
      <c r="E19" s="37">
        <v>0</v>
      </c>
      <c r="F19" s="37">
        <v>0</v>
      </c>
      <c r="G19" s="37">
        <v>0</v>
      </c>
      <c r="H19" s="37">
        <v>0</v>
      </c>
      <c r="I19" s="37">
        <f t="shared" si="0"/>
        <v>0</v>
      </c>
    </row>
    <row r="20" spans="1:11" s="23" customFormat="1" ht="15" customHeight="1" x14ac:dyDescent="0.25">
      <c r="A20" s="27" t="s">
        <v>11</v>
      </c>
      <c r="B20" s="28">
        <f t="shared" ref="B20:H20" si="1">SUM(B15:B19)</f>
        <v>13933.5</v>
      </c>
      <c r="C20" s="28">
        <f t="shared" si="1"/>
        <v>56003</v>
      </c>
      <c r="D20" s="28">
        <f t="shared" si="1"/>
        <v>0</v>
      </c>
      <c r="E20" s="28">
        <f t="shared" si="1"/>
        <v>0</v>
      </c>
      <c r="F20" s="28">
        <f t="shared" si="1"/>
        <v>0</v>
      </c>
      <c r="G20" s="28">
        <f t="shared" si="1"/>
        <v>0</v>
      </c>
      <c r="H20" s="28">
        <f t="shared" si="1"/>
        <v>0</v>
      </c>
      <c r="I20" s="28">
        <f t="shared" si="0"/>
        <v>69936.5</v>
      </c>
    </row>
    <row r="21" spans="1:11" ht="15" customHeight="1" x14ac:dyDescent="0.25">
      <c r="A21" s="37" t="s">
        <v>21</v>
      </c>
      <c r="B21" s="37">
        <v>0</v>
      </c>
      <c r="C21" s="37">
        <v>0</v>
      </c>
      <c r="D21" s="37">
        <v>0</v>
      </c>
      <c r="E21" s="37">
        <v>0</v>
      </c>
      <c r="F21" s="37">
        <v>0</v>
      </c>
      <c r="G21" s="37">
        <v>0</v>
      </c>
      <c r="H21" s="37">
        <v>0</v>
      </c>
      <c r="I21" s="37">
        <f t="shared" si="0"/>
        <v>0</v>
      </c>
    </row>
    <row r="22" spans="1:11" x14ac:dyDescent="0.25">
      <c r="A22" s="37" t="s">
        <v>22</v>
      </c>
      <c r="B22" s="37">
        <v>0</v>
      </c>
      <c r="C22" s="37">
        <v>0</v>
      </c>
      <c r="D22" s="37">
        <v>0</v>
      </c>
      <c r="E22" s="37">
        <v>0</v>
      </c>
      <c r="F22" s="37">
        <v>0</v>
      </c>
      <c r="G22" s="37">
        <v>0</v>
      </c>
      <c r="H22" s="37">
        <v>0</v>
      </c>
      <c r="I22" s="37">
        <f t="shared" si="0"/>
        <v>0</v>
      </c>
    </row>
    <row r="23" spans="1:11" x14ac:dyDescent="0.25">
      <c r="A23" s="37" t="s">
        <v>23</v>
      </c>
      <c r="B23" s="37">
        <v>13933.5</v>
      </c>
      <c r="C23" s="37">
        <v>0</v>
      </c>
      <c r="D23" s="37">
        <v>56003</v>
      </c>
      <c r="E23" s="37">
        <v>0</v>
      </c>
      <c r="F23" s="37" t="s">
        <v>54</v>
      </c>
      <c r="G23" s="37">
        <v>0</v>
      </c>
      <c r="H23" s="37">
        <v>0</v>
      </c>
      <c r="I23" s="37">
        <f t="shared" si="0"/>
        <v>69936.5</v>
      </c>
    </row>
    <row r="24" spans="1:11" x14ac:dyDescent="0.25">
      <c r="A24" s="37" t="s">
        <v>24</v>
      </c>
      <c r="B24" s="37">
        <v>0</v>
      </c>
      <c r="C24" s="37">
        <v>0</v>
      </c>
      <c r="D24" s="37">
        <v>0</v>
      </c>
      <c r="E24" s="37">
        <v>0</v>
      </c>
      <c r="F24" s="37">
        <v>0</v>
      </c>
      <c r="G24" s="37">
        <v>0</v>
      </c>
      <c r="H24" s="37">
        <v>0</v>
      </c>
      <c r="I24" s="37">
        <f t="shared" si="0"/>
        <v>0</v>
      </c>
    </row>
    <row r="25" spans="1:11" s="23" customFormat="1" ht="15" customHeight="1" x14ac:dyDescent="0.25">
      <c r="A25" s="27" t="s">
        <v>25</v>
      </c>
      <c r="B25" s="28">
        <f t="shared" ref="B25:H25" si="2">SUM(B21:B24)</f>
        <v>13933.5</v>
      </c>
      <c r="C25" s="28">
        <f t="shared" si="2"/>
        <v>0</v>
      </c>
      <c r="D25" s="28">
        <f t="shared" si="2"/>
        <v>56003</v>
      </c>
      <c r="E25" s="28">
        <f t="shared" si="2"/>
        <v>0</v>
      </c>
      <c r="F25" s="28">
        <f t="shared" si="2"/>
        <v>0</v>
      </c>
      <c r="G25" s="28">
        <f t="shared" si="2"/>
        <v>0</v>
      </c>
      <c r="H25" s="28">
        <f t="shared" si="2"/>
        <v>0</v>
      </c>
      <c r="I25" s="28">
        <f t="shared" si="0"/>
        <v>69936.5</v>
      </c>
    </row>
    <row r="26" spans="1:11" x14ac:dyDescent="0.25">
      <c r="A26" s="7"/>
      <c r="B26" s="7"/>
      <c r="C26" s="7"/>
      <c r="D26" s="7"/>
      <c r="E26" s="7"/>
      <c r="F26" s="11"/>
      <c r="G26" s="11"/>
      <c r="H26" s="12"/>
      <c r="I26" s="13"/>
    </row>
    <row r="27" spans="1:11" x14ac:dyDescent="0.25">
      <c r="A27" s="7"/>
      <c r="B27" s="7"/>
      <c r="C27" s="7"/>
      <c r="D27" s="7"/>
      <c r="E27" s="7"/>
      <c r="F27" s="5"/>
      <c r="G27" s="5"/>
      <c r="H27" s="5"/>
      <c r="I27" s="5"/>
    </row>
    <row r="28" spans="1:11" ht="9.9499999999999993" customHeight="1" x14ac:dyDescent="0.25">
      <c r="A28" s="5"/>
      <c r="B28" s="5"/>
      <c r="C28" s="5"/>
      <c r="D28" s="5"/>
      <c r="E28" s="5"/>
      <c r="F28" s="5"/>
      <c r="G28" s="5"/>
      <c r="H28" s="5"/>
      <c r="I28" s="5"/>
    </row>
    <row r="29" spans="1:11" ht="28.9" customHeight="1" x14ac:dyDescent="0.25">
      <c r="A29" s="14"/>
      <c r="B29" s="14"/>
      <c r="C29" s="15"/>
      <c r="D29" s="15"/>
      <c r="E29" s="15"/>
      <c r="F29" s="15"/>
      <c r="G29" s="15"/>
      <c r="H29" s="15"/>
      <c r="I29" s="16"/>
    </row>
    <row r="30" spans="1:11" ht="13.5" customHeight="1" x14ac:dyDescent="0.25">
      <c r="A30" s="17"/>
      <c r="B30" s="17"/>
      <c r="C30" s="9"/>
      <c r="D30" s="9"/>
      <c r="E30" s="9"/>
      <c r="F30" s="9"/>
      <c r="G30" s="9"/>
      <c r="H30" s="9"/>
      <c r="I30" s="9"/>
    </row>
    <row r="31" spans="1:11" ht="13.5" customHeight="1" x14ac:dyDescent="0.25">
      <c r="A31" s="17"/>
      <c r="B31" s="17"/>
      <c r="C31" s="9"/>
      <c r="D31" s="9"/>
      <c r="E31" s="9"/>
      <c r="F31" s="9"/>
      <c r="G31" s="9"/>
      <c r="H31" s="9"/>
      <c r="I31" s="9"/>
    </row>
    <row r="32" spans="1:11"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row r="34" spans="1:9" ht="13.5" customHeight="1" x14ac:dyDescent="0.25">
      <c r="A34" s="17"/>
      <c r="B34" s="17"/>
      <c r="C34" s="9"/>
      <c r="D34" s="9"/>
      <c r="E34" s="9"/>
      <c r="F34" s="9"/>
      <c r="G34" s="9"/>
      <c r="H34" s="9"/>
      <c r="I34" s="9"/>
    </row>
    <row r="35" spans="1:9" ht="13.5" customHeight="1" x14ac:dyDescent="0.25">
      <c r="A35" s="18"/>
      <c r="B35" s="18"/>
      <c r="C35" s="9"/>
      <c r="D35" s="9"/>
      <c r="E35" s="9"/>
      <c r="F35" s="9"/>
      <c r="G35" s="9"/>
      <c r="H35" s="9"/>
      <c r="I35" s="9"/>
    </row>
    <row r="36" spans="1:9" ht="9.9499999999999993" customHeight="1" x14ac:dyDescent="0.25">
      <c r="A36" s="35"/>
      <c r="B36" s="35"/>
      <c r="C36" s="35"/>
      <c r="D36" s="35"/>
      <c r="E36" s="35"/>
      <c r="F36" s="35"/>
      <c r="G36" s="35"/>
      <c r="H36" s="35"/>
      <c r="I36" s="35"/>
    </row>
    <row r="37" spans="1:9" ht="28.9" customHeight="1" x14ac:dyDescent="0.25">
      <c r="A37" s="14"/>
      <c r="B37" s="14"/>
      <c r="C37" s="36"/>
      <c r="D37" s="36"/>
      <c r="E37" s="15"/>
      <c r="F37" s="15"/>
      <c r="G37" s="15"/>
      <c r="H37" s="15"/>
      <c r="I37" s="16"/>
    </row>
    <row r="38" spans="1:9" ht="13.5" customHeight="1" x14ac:dyDescent="0.25">
      <c r="A38" s="17"/>
      <c r="B38" s="17"/>
      <c r="C38" s="9"/>
      <c r="D38" s="9"/>
      <c r="E38" s="9"/>
      <c r="F38" s="9"/>
      <c r="G38" s="9"/>
      <c r="H38" s="9"/>
      <c r="I38" s="9"/>
    </row>
    <row r="39" spans="1:9" ht="13.5" customHeight="1" x14ac:dyDescent="0.25">
      <c r="A39" s="17"/>
      <c r="B39" s="17"/>
      <c r="C39" s="9"/>
      <c r="D39" s="9"/>
      <c r="E39" s="9"/>
      <c r="F39" s="9"/>
      <c r="G39" s="9"/>
      <c r="H39" s="9"/>
      <c r="I39" s="9"/>
    </row>
    <row r="40" spans="1:9" ht="13.5" customHeight="1" x14ac:dyDescent="0.25">
      <c r="A40" s="9"/>
      <c r="B40" s="9"/>
      <c r="C40" s="9"/>
      <c r="D40" s="9"/>
      <c r="E40" s="9"/>
      <c r="F40" s="9"/>
      <c r="G40" s="9"/>
      <c r="H40" s="9"/>
      <c r="I40" s="9"/>
    </row>
    <row r="41" spans="1:9" ht="13.5" customHeight="1" x14ac:dyDescent="0.25">
      <c r="A41" s="9"/>
      <c r="B41" s="9"/>
      <c r="C41" s="9"/>
      <c r="D41" s="9"/>
      <c r="E41" s="9"/>
      <c r="F41" s="9"/>
      <c r="G41" s="9"/>
      <c r="H41" s="9"/>
      <c r="I41" s="9"/>
    </row>
    <row r="42" spans="1:9" ht="13.5" customHeight="1" x14ac:dyDescent="0.25">
      <c r="A42" s="9"/>
      <c r="B42" s="9"/>
      <c r="C42" s="9"/>
      <c r="D42" s="9"/>
      <c r="E42" s="9"/>
      <c r="F42" s="9"/>
      <c r="G42" s="9"/>
      <c r="H42" s="9"/>
      <c r="I42" s="9"/>
    </row>
    <row r="43" spans="1:9" ht="9.9499999999999993" customHeight="1" x14ac:dyDescent="0.25">
      <c r="A43" s="35"/>
      <c r="B43" s="35"/>
      <c r="C43" s="35"/>
      <c r="D43" s="35"/>
      <c r="E43" s="35"/>
      <c r="F43" s="35"/>
      <c r="G43" s="35"/>
      <c r="H43" s="35"/>
      <c r="I43" s="35"/>
    </row>
    <row r="44" spans="1:9" ht="30" customHeight="1" x14ac:dyDescent="0.25">
      <c r="A44" s="14"/>
      <c r="B44" s="14"/>
      <c r="C44" s="14"/>
      <c r="D44" s="36"/>
      <c r="E44" s="15"/>
      <c r="F44" s="15"/>
      <c r="G44" s="15"/>
      <c r="H44" s="15"/>
      <c r="I44" s="16"/>
    </row>
    <row r="45" spans="1:9" ht="13.5" customHeight="1" x14ac:dyDescent="0.25">
      <c r="A45" s="17"/>
      <c r="B45" s="17"/>
      <c r="C45" s="17"/>
      <c r="D45" s="9"/>
      <c r="E45" s="9"/>
      <c r="F45" s="9"/>
      <c r="G45" s="9"/>
      <c r="H45" s="9"/>
      <c r="I45" s="9"/>
    </row>
    <row r="46" spans="1:9" ht="13.5" customHeight="1" x14ac:dyDescent="0.25">
      <c r="A46" s="17"/>
      <c r="B46" s="17"/>
      <c r="C46" s="17"/>
      <c r="D46" s="9"/>
      <c r="E46" s="9"/>
      <c r="F46" s="9"/>
      <c r="G46" s="9"/>
      <c r="H46" s="9"/>
      <c r="I46" s="9"/>
    </row>
    <row r="47" spans="1:9" ht="13.5" customHeight="1" x14ac:dyDescent="0.25">
      <c r="A47" s="17"/>
      <c r="B47" s="17"/>
      <c r="C47" s="17"/>
      <c r="D47" s="9"/>
      <c r="E47" s="9"/>
      <c r="F47" s="9"/>
      <c r="G47" s="9"/>
      <c r="H47" s="9"/>
      <c r="I47" s="9"/>
    </row>
    <row r="48" spans="1:9" ht="13.5" customHeight="1" x14ac:dyDescent="0.25">
      <c r="A48" s="43"/>
      <c r="B48" s="43"/>
      <c r="C48" s="43"/>
      <c r="D48" s="9"/>
      <c r="E48" s="9"/>
      <c r="F48" s="9"/>
      <c r="G48" s="9"/>
      <c r="H48" s="9"/>
      <c r="I48" s="9"/>
    </row>
    <row r="49" spans="1:9" ht="13.5" customHeight="1" x14ac:dyDescent="0.25">
      <c r="A49" s="43"/>
      <c r="B49" s="43"/>
      <c r="C49" s="43"/>
      <c r="D49" s="9"/>
      <c r="E49" s="9"/>
      <c r="F49" s="9"/>
      <c r="G49" s="9"/>
      <c r="H49" s="9"/>
      <c r="I49" s="9"/>
    </row>
    <row r="50" spans="1:9" x14ac:dyDescent="0.25">
      <c r="A50" s="44"/>
      <c r="B50" s="44"/>
      <c r="C50" s="44"/>
      <c r="D50" s="44"/>
      <c r="E50" s="44"/>
      <c r="F50" s="44"/>
      <c r="G50" s="44"/>
      <c r="H50" s="44"/>
      <c r="I50" s="44"/>
    </row>
  </sheetData>
  <mergeCells count="4">
    <mergeCell ref="A8:I12"/>
    <mergeCell ref="A48:C48"/>
    <mergeCell ref="A49:C49"/>
    <mergeCell ref="A50:I50"/>
  </mergeCells>
  <pageMargins left="0.75" right="0.75" top="1" bottom="0.75" header="0.75" footer="0.75"/>
  <pageSetup scale="93"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83DF5D13-4839-47AA-92F8-1DFF7375D1ED}">
          <x14:formula1>
            <xm:f>'S:\!BUDGET 2017\!OLD\[FY 17 Budget Utility Services CIP Projects 4.25.16 entry doc - AFTER SORTING.xlsx]DROPDOWN INFO - DO NOT CHANGE'!#REF!</xm:f>
          </x14:formula1>
          <xm:sqref>A30:B31 A33:B34</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279</v>
      </c>
      <c r="B3" s="5"/>
      <c r="C3" s="5"/>
      <c r="D3" s="5"/>
      <c r="E3" s="5"/>
      <c r="F3" s="4"/>
      <c r="G3" s="4"/>
      <c r="H3" s="4"/>
      <c r="I3" s="4"/>
    </row>
    <row r="4" spans="1:12" x14ac:dyDescent="0.25">
      <c r="A4" s="5" t="s">
        <v>128</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129</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65000</v>
      </c>
      <c r="E15" s="9">
        <v>300000</v>
      </c>
      <c r="F15" s="9">
        <v>0</v>
      </c>
      <c r="G15" s="9">
        <v>0</v>
      </c>
      <c r="H15" s="9">
        <v>0</v>
      </c>
      <c r="I15" s="9">
        <f t="shared" ref="I15:I25" si="0">SUM(B15:H15)</f>
        <v>365000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65000</v>
      </c>
      <c r="E20" s="28">
        <f t="shared" si="1"/>
        <v>300000</v>
      </c>
      <c r="F20" s="28">
        <f t="shared" si="1"/>
        <v>0</v>
      </c>
      <c r="G20" s="28">
        <f t="shared" si="1"/>
        <v>0</v>
      </c>
      <c r="H20" s="28">
        <f t="shared" si="1"/>
        <v>0</v>
      </c>
      <c r="I20" s="28">
        <f t="shared" si="0"/>
        <v>365000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65000</v>
      </c>
      <c r="F22" s="9">
        <v>0</v>
      </c>
      <c r="G22" s="9">
        <v>0</v>
      </c>
      <c r="H22" s="9">
        <v>0</v>
      </c>
      <c r="I22" s="9">
        <f t="shared" si="0"/>
        <v>65000</v>
      </c>
    </row>
    <row r="23" spans="1:12" x14ac:dyDescent="0.25">
      <c r="A23" s="9" t="s">
        <v>23</v>
      </c>
      <c r="B23" s="9">
        <v>0</v>
      </c>
      <c r="C23" s="9">
        <v>0</v>
      </c>
      <c r="D23" s="9">
        <v>0</v>
      </c>
      <c r="E23" s="9">
        <v>0</v>
      </c>
      <c r="F23" s="9">
        <v>300000</v>
      </c>
      <c r="G23" s="9">
        <v>0</v>
      </c>
      <c r="H23" s="9">
        <v>0</v>
      </c>
      <c r="I23" s="9">
        <f t="shared" si="0"/>
        <v>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65000</v>
      </c>
      <c r="F25" s="28">
        <f t="shared" si="2"/>
        <v>300000</v>
      </c>
      <c r="G25" s="28">
        <f t="shared" si="2"/>
        <v>0</v>
      </c>
      <c r="H25" s="28">
        <f t="shared" si="2"/>
        <v>0</v>
      </c>
      <c r="I25" s="28">
        <f t="shared" si="0"/>
        <v>365000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3F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10" style="19" bestFit="1" customWidth="1"/>
    <col min="8" max="8" width="12.42578125" style="19" bestFit="1"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280</v>
      </c>
      <c r="B3" s="5"/>
      <c r="C3" s="5"/>
      <c r="D3" s="5"/>
      <c r="E3" s="5"/>
      <c r="F3" s="4"/>
      <c r="G3" s="4"/>
      <c r="H3" s="4"/>
      <c r="I3" s="4"/>
    </row>
    <row r="4" spans="1:12" x14ac:dyDescent="0.25">
      <c r="A4" s="5" t="s">
        <v>130</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131</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150000</v>
      </c>
      <c r="E15" s="9">
        <v>400000</v>
      </c>
      <c r="F15" s="9">
        <v>300000</v>
      </c>
      <c r="G15" s="9">
        <v>0</v>
      </c>
      <c r="H15" s="9">
        <v>0</v>
      </c>
      <c r="I15" s="9">
        <f t="shared" ref="I15:I25" si="0">SUM(B15:H15)</f>
        <v>850000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150000</v>
      </c>
      <c r="E20" s="28">
        <f t="shared" si="1"/>
        <v>400000</v>
      </c>
      <c r="F20" s="28">
        <f t="shared" si="1"/>
        <v>300000</v>
      </c>
      <c r="G20" s="28">
        <f t="shared" si="1"/>
        <v>0</v>
      </c>
      <c r="H20" s="28">
        <f t="shared" si="1"/>
        <v>0</v>
      </c>
      <c r="I20" s="28">
        <f t="shared" si="0"/>
        <v>850000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150000</v>
      </c>
      <c r="F22" s="9">
        <v>0</v>
      </c>
      <c r="G22" s="9">
        <v>0</v>
      </c>
      <c r="H22" s="9">
        <v>0</v>
      </c>
      <c r="I22" s="9">
        <f t="shared" si="0"/>
        <v>150000</v>
      </c>
    </row>
    <row r="23" spans="1:12" x14ac:dyDescent="0.25">
      <c r="A23" s="9" t="s">
        <v>23</v>
      </c>
      <c r="B23" s="9">
        <v>0</v>
      </c>
      <c r="C23" s="9">
        <v>0</v>
      </c>
      <c r="D23" s="9">
        <v>0</v>
      </c>
      <c r="E23" s="9">
        <v>0</v>
      </c>
      <c r="F23" s="9">
        <v>400000</v>
      </c>
      <c r="G23" s="9">
        <v>300000</v>
      </c>
      <c r="H23" s="9">
        <v>0</v>
      </c>
      <c r="I23" s="9">
        <f t="shared" si="0"/>
        <v>700000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150000</v>
      </c>
      <c r="F25" s="28">
        <f t="shared" si="2"/>
        <v>400000</v>
      </c>
      <c r="G25" s="28">
        <f t="shared" si="2"/>
        <v>300000</v>
      </c>
      <c r="H25" s="28">
        <f t="shared" si="2"/>
        <v>0</v>
      </c>
      <c r="I25" s="28">
        <f t="shared" si="0"/>
        <v>850000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0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L33"/>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281</v>
      </c>
      <c r="B3" s="5"/>
      <c r="C3" s="5"/>
      <c r="D3" s="5"/>
      <c r="E3" s="5"/>
      <c r="F3" s="4"/>
      <c r="G3" s="4"/>
      <c r="H3" s="4"/>
      <c r="I3" s="4"/>
    </row>
    <row r="4" spans="1:12" x14ac:dyDescent="0.25">
      <c r="A4" s="5" t="s">
        <v>132</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133</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300000</v>
      </c>
      <c r="E15" s="9">
        <v>100000</v>
      </c>
      <c r="F15" s="9">
        <v>0</v>
      </c>
      <c r="G15" s="9">
        <v>0</v>
      </c>
      <c r="H15" s="9">
        <v>0</v>
      </c>
      <c r="I15" s="9">
        <f t="shared" ref="I15:I25" si="0">SUM(B15:H15)</f>
        <v>400000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300000</v>
      </c>
      <c r="E20" s="28">
        <f t="shared" si="1"/>
        <v>100000</v>
      </c>
      <c r="F20" s="28">
        <f t="shared" si="1"/>
        <v>0</v>
      </c>
      <c r="G20" s="28">
        <f t="shared" si="1"/>
        <v>0</v>
      </c>
      <c r="H20" s="28">
        <f t="shared" si="1"/>
        <v>0</v>
      </c>
      <c r="I20" s="28">
        <f t="shared" si="0"/>
        <v>400000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0</v>
      </c>
      <c r="E23" s="9">
        <v>300000</v>
      </c>
      <c r="F23" s="9">
        <v>100000</v>
      </c>
      <c r="G23" s="9">
        <v>0</v>
      </c>
      <c r="H23" s="9">
        <v>0</v>
      </c>
      <c r="I23" s="9">
        <f t="shared" si="0"/>
        <v>400000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300000</v>
      </c>
      <c r="F25" s="28">
        <f t="shared" si="2"/>
        <v>100000</v>
      </c>
      <c r="G25" s="28">
        <f t="shared" si="2"/>
        <v>0</v>
      </c>
      <c r="H25" s="28">
        <f t="shared" si="2"/>
        <v>0</v>
      </c>
      <c r="I25" s="28">
        <f t="shared" si="0"/>
        <v>400000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row r="32" spans="1:12" ht="13.5" customHeight="1" x14ac:dyDescent="0.25">
      <c r="A32" s="17"/>
      <c r="B32" s="17"/>
      <c r="C32" s="9"/>
      <c r="D32" s="9"/>
      <c r="E32" s="9"/>
      <c r="F32" s="9"/>
      <c r="G32" s="9"/>
      <c r="H32" s="9"/>
      <c r="I32" s="9"/>
    </row>
    <row r="33" spans="1:9" ht="13.5" customHeight="1" x14ac:dyDescent="0.25">
      <c r="A33" s="17"/>
      <c r="B33" s="17"/>
      <c r="C33" s="9"/>
      <c r="D33" s="9"/>
      <c r="E33" s="9"/>
      <c r="F33" s="9"/>
      <c r="G33" s="9"/>
      <c r="H33" s="9"/>
      <c r="I33"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100-000000000000}">
          <x14:formula1>
            <xm:f>'S:\!BUDGET 2017\!OLD\[FY 17 Budget Utility Services CIP Projects 4.25.16 entry doc - AFTER SORTING.xlsx]DROPDOWN INFO - DO NOT CHANGE'!#REF!</xm:f>
          </x14:formula1>
          <xm:sqref>A30:B31 A33:B33</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10" style="19" bestFit="1"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271</v>
      </c>
      <c r="B2" s="3"/>
      <c r="C2" s="3"/>
      <c r="D2" s="3"/>
      <c r="F2" s="4"/>
      <c r="G2" s="4"/>
      <c r="H2" s="4"/>
      <c r="I2" s="4"/>
    </row>
    <row r="3" spans="1:12" ht="15.75" x14ac:dyDescent="0.25">
      <c r="A3" s="2" t="s">
        <v>282</v>
      </c>
      <c r="B3" s="5"/>
      <c r="C3" s="5"/>
      <c r="D3" s="5"/>
      <c r="E3" s="5"/>
      <c r="F3" s="4"/>
      <c r="G3" s="4"/>
      <c r="H3" s="4"/>
      <c r="I3" s="4"/>
    </row>
    <row r="4" spans="1:12" x14ac:dyDescent="0.25">
      <c r="A4" s="5" t="s">
        <v>117</v>
      </c>
      <c r="B4" s="5"/>
      <c r="C4" s="5"/>
      <c r="D4" s="5"/>
      <c r="E4" s="5"/>
      <c r="F4" s="4"/>
      <c r="G4" s="4"/>
      <c r="H4" s="4"/>
      <c r="I4" s="4"/>
    </row>
    <row r="5" spans="1:12" ht="14.45" customHeight="1" x14ac:dyDescent="0.25">
      <c r="A5" s="5" t="s">
        <v>210</v>
      </c>
      <c r="B5" s="5"/>
      <c r="C5" s="5"/>
      <c r="D5" s="5"/>
      <c r="E5" s="5"/>
      <c r="F5" s="4"/>
      <c r="G5" s="4"/>
      <c r="H5" s="4"/>
      <c r="I5" s="4"/>
    </row>
    <row r="6" spans="1:12" x14ac:dyDescent="0.25">
      <c r="A6" s="5" t="s">
        <v>209</v>
      </c>
      <c r="B6" s="5"/>
      <c r="C6" s="5"/>
      <c r="D6" s="5"/>
      <c r="E6" s="5"/>
      <c r="F6" s="4"/>
      <c r="G6" s="4"/>
      <c r="H6" s="4"/>
      <c r="I6" s="4"/>
    </row>
    <row r="7" spans="1:12" x14ac:dyDescent="0.25">
      <c r="A7" s="6" t="s">
        <v>1</v>
      </c>
      <c r="B7" s="3"/>
      <c r="C7" s="5"/>
      <c r="D7" s="5"/>
      <c r="E7" s="5"/>
      <c r="F7" s="4"/>
      <c r="G7" s="4"/>
      <c r="H7" s="4"/>
      <c r="I7" s="4"/>
    </row>
    <row r="8" spans="1:12" x14ac:dyDescent="0.25">
      <c r="A8" s="41" t="s">
        <v>134</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t="s">
        <v>54</v>
      </c>
      <c r="D15" s="9">
        <v>300000</v>
      </c>
      <c r="E15" s="9">
        <v>0</v>
      </c>
      <c r="F15" s="9">
        <v>0</v>
      </c>
      <c r="G15" s="9">
        <v>0</v>
      </c>
      <c r="H15" s="9">
        <v>0</v>
      </c>
      <c r="I15" s="9">
        <f t="shared" ref="I15:I25" si="0">SUM(B15:H15)</f>
        <v>300000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300000</v>
      </c>
      <c r="E20" s="28">
        <f t="shared" si="1"/>
        <v>0</v>
      </c>
      <c r="F20" s="28">
        <f t="shared" si="1"/>
        <v>0</v>
      </c>
      <c r="G20" s="28">
        <f t="shared" si="1"/>
        <v>0</v>
      </c>
      <c r="H20" s="28">
        <f t="shared" si="1"/>
        <v>0</v>
      </c>
      <c r="I20" s="28">
        <f t="shared" si="0"/>
        <v>300000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0</v>
      </c>
      <c r="E23" s="9">
        <v>300000</v>
      </c>
      <c r="F23" s="9">
        <v>0</v>
      </c>
      <c r="G23" s="9">
        <v>0</v>
      </c>
      <c r="H23" s="9">
        <v>0</v>
      </c>
      <c r="I23" s="9">
        <f t="shared" si="0"/>
        <v>300000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300000</v>
      </c>
      <c r="F25" s="28">
        <f t="shared" si="2"/>
        <v>0</v>
      </c>
      <c r="G25" s="28">
        <f t="shared" si="2"/>
        <v>0</v>
      </c>
      <c r="H25" s="28">
        <f t="shared" si="2"/>
        <v>0</v>
      </c>
      <c r="I25" s="28">
        <f t="shared" si="0"/>
        <v>300000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200-000000000000}">
          <x14:formula1>
            <xm:f>'S:\!BUDGET 2017\!OLD\[FY 17 Budget Utility Services CIP Projects 4.25.16 entry doc - AFTER SORTING.xlsx]DROPDOWN INFO - DO NOT CHANGE'!#REF!</xm:f>
          </x14:formula1>
          <xm:sqref>A30:B31</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L30"/>
  <sheetViews>
    <sheetView view="pageBreakPreview" zoomScaleNormal="100" zoomScaleSheetLayoutView="100" workbookViewId="0">
      <selection activeCell="A3" sqref="A3"/>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F1" s="1"/>
      <c r="G1" s="1"/>
      <c r="H1" s="1"/>
      <c r="I1" s="1"/>
    </row>
    <row r="2" spans="1:12" ht="15.75" x14ac:dyDescent="0.25">
      <c r="A2" s="2" t="s">
        <v>215</v>
      </c>
      <c r="B2" s="3"/>
      <c r="C2" s="3"/>
      <c r="D2" s="3"/>
      <c r="F2" s="4"/>
      <c r="G2" s="4"/>
      <c r="H2" s="4"/>
      <c r="I2" s="4"/>
    </row>
    <row r="3" spans="1:12" ht="15.75" x14ac:dyDescent="0.25">
      <c r="A3" s="2" t="s">
        <v>283</v>
      </c>
      <c r="B3" s="5"/>
      <c r="C3" s="5"/>
      <c r="D3" s="5"/>
      <c r="E3" s="5"/>
      <c r="F3" s="4"/>
      <c r="G3" s="4"/>
      <c r="H3" s="4"/>
      <c r="I3" s="4"/>
    </row>
    <row r="4" spans="1:12" x14ac:dyDescent="0.25">
      <c r="A4" s="5" t="s">
        <v>135</v>
      </c>
      <c r="B4" s="5"/>
      <c r="C4" s="5"/>
      <c r="D4" s="5"/>
      <c r="E4" s="5"/>
      <c r="F4" s="4"/>
      <c r="G4" s="4"/>
      <c r="H4" s="4"/>
      <c r="I4" s="4"/>
    </row>
    <row r="5" spans="1:12" ht="14.45" customHeight="1" x14ac:dyDescent="0.25">
      <c r="A5" s="5" t="s">
        <v>212</v>
      </c>
      <c r="B5" s="5"/>
      <c r="C5" s="5"/>
      <c r="D5" s="5"/>
      <c r="E5" s="5"/>
      <c r="F5" s="4"/>
      <c r="G5" s="4"/>
      <c r="H5" s="4"/>
      <c r="I5" s="4"/>
    </row>
    <row r="6" spans="1:12" x14ac:dyDescent="0.25">
      <c r="A6" s="5" t="s">
        <v>213</v>
      </c>
      <c r="B6" s="5"/>
      <c r="C6" s="5"/>
      <c r="D6" s="5"/>
      <c r="E6" s="5"/>
      <c r="F6" s="4"/>
      <c r="G6" s="4"/>
      <c r="H6" s="4"/>
      <c r="I6" s="4"/>
    </row>
    <row r="7" spans="1:12" x14ac:dyDescent="0.25">
      <c r="A7" s="6" t="s">
        <v>1</v>
      </c>
      <c r="B7" s="3"/>
      <c r="C7" s="5"/>
      <c r="D7" s="5"/>
      <c r="E7" s="5"/>
      <c r="F7" s="4"/>
      <c r="G7" s="4"/>
      <c r="H7" s="4"/>
      <c r="I7" s="4"/>
    </row>
    <row r="8" spans="1:12" x14ac:dyDescent="0.25">
      <c r="A8" s="41" t="s">
        <v>136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0</v>
      </c>
      <c r="C15" s="9">
        <v>0</v>
      </c>
      <c r="D15" s="9">
        <v>0</v>
      </c>
      <c r="E15" s="9">
        <v>0</v>
      </c>
      <c r="F15" s="9">
        <v>0</v>
      </c>
      <c r="G15" s="9">
        <v>50000</v>
      </c>
      <c r="H15" s="9">
        <v>0</v>
      </c>
      <c r="I15" s="9">
        <f t="shared" ref="I15:I25" si="0">SUM(B15:H15)</f>
        <v>50000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0</v>
      </c>
      <c r="C20" s="28">
        <f t="shared" si="1"/>
        <v>0</v>
      </c>
      <c r="D20" s="28">
        <f t="shared" si="1"/>
        <v>0</v>
      </c>
      <c r="E20" s="28">
        <f t="shared" si="1"/>
        <v>0</v>
      </c>
      <c r="F20" s="28">
        <f t="shared" si="1"/>
        <v>0</v>
      </c>
      <c r="G20" s="28">
        <f t="shared" si="1"/>
        <v>50000</v>
      </c>
      <c r="H20" s="28">
        <f t="shared" si="1"/>
        <v>0</v>
      </c>
      <c r="I20" s="28">
        <f t="shared" si="0"/>
        <v>50000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0</v>
      </c>
      <c r="C22" s="9">
        <v>0</v>
      </c>
      <c r="D22" s="9">
        <v>0</v>
      </c>
      <c r="E22" s="9">
        <v>0</v>
      </c>
      <c r="F22" s="9">
        <v>0</v>
      </c>
      <c r="G22" s="9">
        <v>0</v>
      </c>
      <c r="H22" s="9">
        <v>0</v>
      </c>
      <c r="I22" s="9">
        <f t="shared" si="0"/>
        <v>0</v>
      </c>
    </row>
    <row r="23" spans="1:12" x14ac:dyDescent="0.25">
      <c r="A23" s="9" t="s">
        <v>23</v>
      </c>
      <c r="B23" s="9">
        <v>0</v>
      </c>
      <c r="C23" s="9">
        <v>0</v>
      </c>
      <c r="D23" s="9">
        <v>0</v>
      </c>
      <c r="E23" s="9">
        <v>0</v>
      </c>
      <c r="F23" s="9">
        <v>0</v>
      </c>
      <c r="G23" s="9">
        <v>0</v>
      </c>
      <c r="H23" s="9">
        <v>50000</v>
      </c>
      <c r="I23" s="9">
        <f t="shared" si="0"/>
        <v>50000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0</v>
      </c>
      <c r="C25" s="28">
        <f t="shared" si="2"/>
        <v>0</v>
      </c>
      <c r="D25" s="28">
        <f t="shared" si="2"/>
        <v>0</v>
      </c>
      <c r="E25" s="28">
        <f t="shared" si="2"/>
        <v>0</v>
      </c>
      <c r="F25" s="28">
        <f t="shared" si="2"/>
        <v>0</v>
      </c>
      <c r="G25" s="28">
        <f t="shared" si="2"/>
        <v>0</v>
      </c>
      <c r="H25" s="28">
        <f t="shared" si="2"/>
        <v>50000</v>
      </c>
      <c r="I25" s="28">
        <f t="shared" si="0"/>
        <v>50000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4300-000000000000}">
          <x14:formula1>
            <xm:f>'S:\!BUDGET 2017\!OLD\[FY 17 Budget Utility Services CIP Projects 4.25.16 entry doc - AFTER SORTING.xlsx]DROPDOWN INFO - DO NOT CHANGE'!#REF!</xm:f>
          </x14:formula1>
          <xm:sqref>A30:B30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D1" s="1"/>
      <c r="E1" s="1"/>
      <c r="F1" s="1"/>
      <c r="H1" s="1"/>
      <c r="I1" s="1"/>
    </row>
    <row r="2" spans="1:12" ht="15.75" x14ac:dyDescent="0.25">
      <c r="A2" s="2" t="s">
        <v>215</v>
      </c>
      <c r="B2" s="3"/>
      <c r="C2" s="3"/>
      <c r="D2" s="3"/>
      <c r="E2" s="3"/>
      <c r="F2" s="4"/>
      <c r="H2" s="4"/>
      <c r="I2" s="4"/>
    </row>
    <row r="3" spans="1:12" ht="15.75" x14ac:dyDescent="0.25">
      <c r="A3" s="2" t="s">
        <v>222</v>
      </c>
      <c r="B3" s="5"/>
      <c r="C3" s="5"/>
      <c r="D3" s="5"/>
      <c r="E3" s="5"/>
      <c r="F3" s="4"/>
      <c r="H3" s="4"/>
      <c r="I3" s="4"/>
    </row>
    <row r="4" spans="1:12" x14ac:dyDescent="0.25">
      <c r="A4" s="5" t="s">
        <v>35</v>
      </c>
      <c r="B4" s="5"/>
      <c r="C4" s="5"/>
      <c r="D4" s="5"/>
      <c r="E4" s="5"/>
      <c r="F4" s="4"/>
      <c r="G4" s="4"/>
      <c r="H4" s="4"/>
      <c r="I4" s="4"/>
    </row>
    <row r="5" spans="1:12" x14ac:dyDescent="0.25">
      <c r="A5" s="5" t="s">
        <v>142</v>
      </c>
      <c r="B5" s="5"/>
      <c r="C5" s="5"/>
      <c r="D5" s="5"/>
      <c r="E5" s="5"/>
      <c r="F5" s="4"/>
      <c r="G5" s="4"/>
      <c r="H5" s="4"/>
      <c r="I5" s="4"/>
    </row>
    <row r="6" spans="1:12" x14ac:dyDescent="0.25">
      <c r="A6" s="5" t="s">
        <v>214</v>
      </c>
      <c r="B6" s="5"/>
      <c r="C6" s="5"/>
      <c r="D6" s="5"/>
      <c r="E6" s="5"/>
      <c r="F6" s="4"/>
      <c r="G6" s="4"/>
      <c r="H6" s="4"/>
      <c r="I6" s="4"/>
    </row>
    <row r="7" spans="1:12" x14ac:dyDescent="0.25">
      <c r="A7" s="6" t="s">
        <v>1</v>
      </c>
      <c r="B7" s="3"/>
      <c r="C7" s="5"/>
      <c r="D7" s="5"/>
      <c r="E7" s="5"/>
      <c r="F7" s="4"/>
      <c r="G7" s="4"/>
      <c r="H7" s="4"/>
      <c r="I7" s="4"/>
    </row>
    <row r="8" spans="1:12" x14ac:dyDescent="0.25">
      <c r="A8" s="41" t="s">
        <v>36</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461935</v>
      </c>
      <c r="C15" s="9">
        <v>35000</v>
      </c>
      <c r="D15" s="9">
        <v>0</v>
      </c>
      <c r="E15" s="9">
        <v>0</v>
      </c>
      <c r="F15" s="9">
        <v>0</v>
      </c>
      <c r="G15" s="9">
        <v>0</v>
      </c>
      <c r="H15" s="9">
        <v>0</v>
      </c>
      <c r="I15" s="9">
        <f t="shared" ref="I15:I25" si="0">SUM(B15:H15)</f>
        <v>496935</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461935</v>
      </c>
      <c r="C20" s="28">
        <f t="shared" si="1"/>
        <v>35000</v>
      </c>
      <c r="D20" s="28">
        <f t="shared" si="1"/>
        <v>0</v>
      </c>
      <c r="E20" s="28">
        <f t="shared" si="1"/>
        <v>0</v>
      </c>
      <c r="F20" s="28">
        <f t="shared" si="1"/>
        <v>0</v>
      </c>
      <c r="G20" s="28">
        <f t="shared" si="1"/>
        <v>0</v>
      </c>
      <c r="H20" s="28">
        <f t="shared" si="1"/>
        <v>0</v>
      </c>
      <c r="I20" s="28">
        <f t="shared" si="0"/>
        <v>496935</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46935</v>
      </c>
      <c r="C22" s="9">
        <v>15000</v>
      </c>
      <c r="D22" s="9">
        <v>10000</v>
      </c>
      <c r="E22" s="9">
        <v>0</v>
      </c>
      <c r="F22" s="9">
        <v>0</v>
      </c>
      <c r="G22" s="9">
        <v>0</v>
      </c>
      <c r="H22" s="9">
        <v>0</v>
      </c>
      <c r="I22" s="9">
        <f t="shared" si="0"/>
        <v>71935</v>
      </c>
    </row>
    <row r="23" spans="1:12" x14ac:dyDescent="0.25">
      <c r="A23" s="9" t="s">
        <v>23</v>
      </c>
      <c r="B23" s="9">
        <v>0</v>
      </c>
      <c r="C23" s="9">
        <v>400000</v>
      </c>
      <c r="D23" s="9">
        <v>25000</v>
      </c>
      <c r="E23" s="9">
        <v>0</v>
      </c>
      <c r="F23" s="9">
        <v>0</v>
      </c>
      <c r="G23" s="9">
        <v>0</v>
      </c>
      <c r="H23" s="9">
        <v>0</v>
      </c>
      <c r="I23" s="9">
        <f t="shared" si="0"/>
        <v>425000</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46935</v>
      </c>
      <c r="C25" s="28">
        <f t="shared" si="2"/>
        <v>415000</v>
      </c>
      <c r="D25" s="28">
        <f t="shared" si="2"/>
        <v>35000</v>
      </c>
      <c r="E25" s="28">
        <f t="shared" si="2"/>
        <v>0</v>
      </c>
      <c r="F25" s="28">
        <f t="shared" si="2"/>
        <v>0</v>
      </c>
      <c r="G25" s="28">
        <f t="shared" si="2"/>
        <v>0</v>
      </c>
      <c r="H25" s="28">
        <f t="shared" si="2"/>
        <v>0</v>
      </c>
      <c r="I25" s="28">
        <f t="shared" si="0"/>
        <v>496935</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'S:\!BUDGET 2017\!OLD\[FY 17 Budget Utility Services CIP Projects 4.25.16 entry doc - AFTER SORTING.xlsx]DROPDOWN INFO - DO NOT CHANGE'!#REF!</xm:f>
          </x14:formula1>
          <xm:sqref>A30:B30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1"/>
  <sheetViews>
    <sheetView view="pageBreakPreview" zoomScaleNormal="100" zoomScaleSheetLayoutView="100" workbookViewId="0">
      <selection activeCell="A14" sqref="A14:I25"/>
    </sheetView>
  </sheetViews>
  <sheetFormatPr defaultColWidth="8.85546875" defaultRowHeight="15" x14ac:dyDescent="0.25"/>
  <cols>
    <col min="1" max="1" width="29.42578125" style="19" customWidth="1"/>
    <col min="2" max="2" width="12.5703125" style="19" customWidth="1"/>
    <col min="3" max="3" width="12" style="19" customWidth="1"/>
    <col min="4" max="4" width="9.5703125" style="19" customWidth="1"/>
    <col min="5" max="5" width="11.42578125" style="19" customWidth="1"/>
    <col min="6" max="6" width="9.85546875" style="19" customWidth="1"/>
    <col min="7" max="7" width="9.5703125" style="19" customWidth="1"/>
    <col min="8" max="8" width="14" style="19" customWidth="1"/>
    <col min="9" max="9" width="12" style="19" customWidth="1"/>
    <col min="11" max="11" width="12.42578125" customWidth="1"/>
  </cols>
  <sheetData>
    <row r="1" spans="1:12" ht="18.75" x14ac:dyDescent="0.25">
      <c r="A1" s="2" t="s">
        <v>0</v>
      </c>
      <c r="B1" s="1"/>
      <c r="C1" s="1"/>
      <c r="E1" s="1"/>
      <c r="F1" s="1"/>
      <c r="G1" s="1"/>
      <c r="H1" s="1"/>
      <c r="I1" s="1"/>
    </row>
    <row r="2" spans="1:12" ht="15.75" x14ac:dyDescent="0.25">
      <c r="A2" s="2" t="s">
        <v>215</v>
      </c>
      <c r="B2" s="3"/>
      <c r="C2" s="3"/>
      <c r="E2" s="3"/>
      <c r="F2" s="4"/>
      <c r="G2" s="4"/>
      <c r="H2" s="4"/>
      <c r="I2" s="4"/>
    </row>
    <row r="3" spans="1:12" ht="15.75" x14ac:dyDescent="0.25">
      <c r="A3" s="2" t="s">
        <v>223</v>
      </c>
      <c r="B3" s="5"/>
      <c r="C3" s="5"/>
      <c r="E3" s="5"/>
      <c r="F3" s="4"/>
      <c r="G3" s="4"/>
      <c r="H3" s="4"/>
      <c r="I3" s="4"/>
    </row>
    <row r="4" spans="1:12" x14ac:dyDescent="0.25">
      <c r="A4" s="5" t="s">
        <v>37</v>
      </c>
      <c r="B4" s="5"/>
      <c r="C4" s="5"/>
      <c r="D4" s="5"/>
      <c r="E4" s="5"/>
      <c r="F4" s="4"/>
      <c r="G4" s="4"/>
      <c r="H4" s="4"/>
      <c r="I4" s="4"/>
    </row>
    <row r="5" spans="1:12" x14ac:dyDescent="0.25">
      <c r="A5" s="5" t="s">
        <v>149</v>
      </c>
      <c r="B5" s="5"/>
      <c r="C5" s="5"/>
      <c r="D5" s="5"/>
      <c r="E5" s="5"/>
      <c r="F5" s="4"/>
      <c r="G5" s="4"/>
      <c r="H5" s="4"/>
      <c r="I5" s="4"/>
    </row>
    <row r="6" spans="1:12" x14ac:dyDescent="0.25">
      <c r="A6" s="5" t="s">
        <v>150</v>
      </c>
      <c r="B6" s="5"/>
      <c r="C6" s="5"/>
      <c r="D6" s="5"/>
      <c r="E6" s="5"/>
      <c r="F6" s="4"/>
      <c r="G6" s="4"/>
      <c r="H6" s="4"/>
      <c r="I6" s="4"/>
    </row>
    <row r="7" spans="1:12" x14ac:dyDescent="0.25">
      <c r="A7" s="6" t="s">
        <v>1</v>
      </c>
      <c r="B7" s="3"/>
      <c r="C7" s="5"/>
      <c r="D7" s="5"/>
      <c r="E7" s="5"/>
      <c r="F7" s="4"/>
      <c r="G7" s="4"/>
      <c r="H7" s="4"/>
      <c r="I7" s="4"/>
    </row>
    <row r="8" spans="1:12" x14ac:dyDescent="0.25">
      <c r="A8" s="41" t="s">
        <v>38</v>
      </c>
      <c r="B8" s="41"/>
      <c r="C8" s="41"/>
      <c r="D8" s="41"/>
      <c r="E8" s="41"/>
      <c r="F8" s="41"/>
      <c r="G8" s="41"/>
      <c r="H8" s="41"/>
      <c r="I8" s="41"/>
    </row>
    <row r="9" spans="1:12" x14ac:dyDescent="0.25">
      <c r="A9" s="41"/>
      <c r="B9" s="41"/>
      <c r="C9" s="41"/>
      <c r="D9" s="41"/>
      <c r="E9" s="41"/>
      <c r="F9" s="41"/>
      <c r="G9" s="41"/>
      <c r="H9" s="41"/>
      <c r="I9" s="41"/>
    </row>
    <row r="10" spans="1:12" x14ac:dyDescent="0.25">
      <c r="A10" s="41"/>
      <c r="B10" s="41"/>
      <c r="C10" s="41"/>
      <c r="D10" s="41"/>
      <c r="E10" s="41"/>
      <c r="F10" s="41"/>
      <c r="G10" s="41"/>
      <c r="H10" s="41"/>
      <c r="I10" s="41"/>
    </row>
    <row r="11" spans="1:12" x14ac:dyDescent="0.25">
      <c r="A11" s="41"/>
      <c r="B11" s="41"/>
      <c r="C11" s="41"/>
      <c r="D11" s="41"/>
      <c r="E11" s="41"/>
      <c r="F11" s="41"/>
      <c r="G11" s="41"/>
      <c r="H11" s="41"/>
      <c r="I11" s="41"/>
    </row>
    <row r="12" spans="1:12" x14ac:dyDescent="0.25">
      <c r="A12" s="41"/>
      <c r="B12" s="41"/>
      <c r="C12" s="41"/>
      <c r="D12" s="41"/>
      <c r="E12" s="41"/>
      <c r="F12" s="41"/>
      <c r="G12" s="41"/>
      <c r="H12" s="41"/>
      <c r="I12" s="41"/>
    </row>
    <row r="13" spans="1:12" x14ac:dyDescent="0.25">
      <c r="A13" s="7"/>
      <c r="B13" s="7"/>
      <c r="C13" s="7"/>
      <c r="D13" s="7"/>
      <c r="E13" s="7"/>
      <c r="F13" s="4"/>
      <c r="G13" s="4"/>
      <c r="H13" s="4"/>
      <c r="I13" s="4"/>
    </row>
    <row r="14" spans="1:12" ht="25.5" x14ac:dyDescent="0.25">
      <c r="A14" s="29" t="s">
        <v>3</v>
      </c>
      <c r="B14" s="30" t="s">
        <v>4</v>
      </c>
      <c r="C14" s="30" t="s">
        <v>5</v>
      </c>
      <c r="D14" s="30" t="s">
        <v>6</v>
      </c>
      <c r="E14" s="30" t="s">
        <v>7</v>
      </c>
      <c r="F14" s="30" t="s">
        <v>8</v>
      </c>
      <c r="G14" s="30" t="s">
        <v>9</v>
      </c>
      <c r="H14" s="31" t="s">
        <v>10</v>
      </c>
      <c r="I14" s="31" t="s">
        <v>11</v>
      </c>
      <c r="K14" s="8" t="s">
        <v>12</v>
      </c>
    </row>
    <row r="15" spans="1:12" ht="15" customHeight="1" x14ac:dyDescent="0.25">
      <c r="A15" s="9" t="s">
        <v>13</v>
      </c>
      <c r="B15" s="9">
        <v>46670</v>
      </c>
      <c r="C15" s="9">
        <v>70000</v>
      </c>
      <c r="D15" s="9">
        <v>70000</v>
      </c>
      <c r="E15" s="9">
        <v>70000</v>
      </c>
      <c r="F15" s="9">
        <v>70000</v>
      </c>
      <c r="G15" s="9">
        <v>70000</v>
      </c>
      <c r="H15" s="9">
        <v>0</v>
      </c>
      <c r="I15" s="9">
        <f t="shared" ref="I15:I25" si="0">SUM(B15:H15)</f>
        <v>396670</v>
      </c>
      <c r="K15" s="10"/>
    </row>
    <row r="16" spans="1:12" x14ac:dyDescent="0.25">
      <c r="A16" s="9" t="s">
        <v>14</v>
      </c>
      <c r="B16" s="9">
        <v>0</v>
      </c>
      <c r="C16" s="9">
        <v>0</v>
      </c>
      <c r="D16" s="9">
        <v>0</v>
      </c>
      <c r="E16" s="9">
        <v>0</v>
      </c>
      <c r="F16" s="9">
        <v>0</v>
      </c>
      <c r="G16" s="9">
        <v>0</v>
      </c>
      <c r="H16" s="9">
        <v>0</v>
      </c>
      <c r="I16" s="9">
        <f t="shared" si="0"/>
        <v>0</v>
      </c>
      <c r="K16" s="10" t="e">
        <f>#REF!-#REF!</f>
        <v>#REF!</v>
      </c>
      <c r="L16" t="s">
        <v>15</v>
      </c>
    </row>
    <row r="17" spans="1:12" x14ac:dyDescent="0.25">
      <c r="A17" s="9" t="s">
        <v>16</v>
      </c>
      <c r="B17" s="9">
        <v>0</v>
      </c>
      <c r="C17" s="9">
        <v>0</v>
      </c>
      <c r="D17" s="9">
        <v>0</v>
      </c>
      <c r="E17" s="9">
        <v>0</v>
      </c>
      <c r="F17" s="9">
        <v>0</v>
      </c>
      <c r="G17" s="9">
        <v>0</v>
      </c>
      <c r="H17" s="9">
        <v>0</v>
      </c>
      <c r="I17" s="9">
        <f t="shared" si="0"/>
        <v>0</v>
      </c>
      <c r="K17" s="10" t="e">
        <f>A4-I15</f>
        <v>#VALUE!</v>
      </c>
      <c r="L17" t="s">
        <v>17</v>
      </c>
    </row>
    <row r="18" spans="1:12" x14ac:dyDescent="0.25">
      <c r="A18" s="9" t="s">
        <v>18</v>
      </c>
      <c r="B18" s="9">
        <v>0</v>
      </c>
      <c r="C18" s="9">
        <v>0</v>
      </c>
      <c r="D18" s="9">
        <v>0</v>
      </c>
      <c r="E18" s="9">
        <v>0</v>
      </c>
      <c r="F18" s="9">
        <v>0</v>
      </c>
      <c r="G18" s="9">
        <v>0</v>
      </c>
      <c r="H18" s="9">
        <v>0</v>
      </c>
      <c r="I18" s="9">
        <f t="shared" si="0"/>
        <v>0</v>
      </c>
      <c r="K18" s="10" t="e">
        <f>#REF!-#REF!</f>
        <v>#REF!</v>
      </c>
      <c r="L18" t="s">
        <v>19</v>
      </c>
    </row>
    <row r="19" spans="1:12" x14ac:dyDescent="0.25">
      <c r="A19" s="9" t="s">
        <v>20</v>
      </c>
      <c r="B19" s="9">
        <v>0</v>
      </c>
      <c r="C19" s="9">
        <v>0</v>
      </c>
      <c r="D19" s="9">
        <v>0</v>
      </c>
      <c r="E19" s="9">
        <v>0</v>
      </c>
      <c r="F19" s="9">
        <v>0</v>
      </c>
      <c r="G19" s="9">
        <v>0</v>
      </c>
      <c r="H19" s="9">
        <v>0</v>
      </c>
      <c r="I19" s="9">
        <f t="shared" si="0"/>
        <v>0</v>
      </c>
    </row>
    <row r="20" spans="1:12" s="23" customFormat="1" ht="15" customHeight="1" x14ac:dyDescent="0.25">
      <c r="A20" s="27" t="s">
        <v>11</v>
      </c>
      <c r="B20" s="28">
        <f t="shared" ref="B20:H20" si="1">SUM(B15:B19)</f>
        <v>46670</v>
      </c>
      <c r="C20" s="28">
        <f t="shared" si="1"/>
        <v>70000</v>
      </c>
      <c r="D20" s="28">
        <f t="shared" si="1"/>
        <v>70000</v>
      </c>
      <c r="E20" s="28">
        <f t="shared" si="1"/>
        <v>70000</v>
      </c>
      <c r="F20" s="28">
        <f t="shared" si="1"/>
        <v>70000</v>
      </c>
      <c r="G20" s="28">
        <f t="shared" si="1"/>
        <v>70000</v>
      </c>
      <c r="H20" s="28">
        <f t="shared" si="1"/>
        <v>0</v>
      </c>
      <c r="I20" s="28">
        <f t="shared" si="0"/>
        <v>396670</v>
      </c>
    </row>
    <row r="21" spans="1:12" ht="15" customHeight="1" x14ac:dyDescent="0.25">
      <c r="A21" s="9" t="s">
        <v>21</v>
      </c>
      <c r="B21" s="9">
        <v>0</v>
      </c>
      <c r="C21" s="9">
        <v>0</v>
      </c>
      <c r="D21" s="9">
        <v>0</v>
      </c>
      <c r="E21" s="9">
        <v>0</v>
      </c>
      <c r="F21" s="9">
        <v>0</v>
      </c>
      <c r="G21" s="9">
        <v>0</v>
      </c>
      <c r="H21" s="9">
        <v>0</v>
      </c>
      <c r="I21" s="9">
        <f t="shared" si="0"/>
        <v>0</v>
      </c>
    </row>
    <row r="22" spans="1:12" x14ac:dyDescent="0.25">
      <c r="A22" s="9" t="s">
        <v>22</v>
      </c>
      <c r="B22" s="9">
        <v>31361</v>
      </c>
      <c r="C22" s="9">
        <v>15000</v>
      </c>
      <c r="D22" s="9">
        <v>0</v>
      </c>
      <c r="E22" s="9">
        <v>0</v>
      </c>
      <c r="F22" s="9">
        <v>0</v>
      </c>
      <c r="G22" s="9">
        <v>0</v>
      </c>
      <c r="H22" s="9">
        <v>0</v>
      </c>
      <c r="I22" s="9">
        <f t="shared" si="0"/>
        <v>46361</v>
      </c>
    </row>
    <row r="23" spans="1:12" x14ac:dyDescent="0.25">
      <c r="A23" s="9" t="s">
        <v>23</v>
      </c>
      <c r="B23" s="9">
        <v>0</v>
      </c>
      <c r="C23" s="9">
        <v>309</v>
      </c>
      <c r="D23" s="9">
        <v>70000</v>
      </c>
      <c r="E23" s="9">
        <v>70000</v>
      </c>
      <c r="F23" s="9">
        <v>70000</v>
      </c>
      <c r="G23" s="9">
        <v>70000</v>
      </c>
      <c r="H23" s="9">
        <v>70000</v>
      </c>
      <c r="I23" s="9">
        <f t="shared" si="0"/>
        <v>350309</v>
      </c>
    </row>
    <row r="24" spans="1:12" x14ac:dyDescent="0.25">
      <c r="A24" s="9" t="s">
        <v>24</v>
      </c>
      <c r="B24" s="9">
        <v>0</v>
      </c>
      <c r="C24" s="9">
        <v>0</v>
      </c>
      <c r="D24" s="9">
        <v>0</v>
      </c>
      <c r="E24" s="9">
        <v>0</v>
      </c>
      <c r="F24" s="9">
        <v>0</v>
      </c>
      <c r="G24" s="9">
        <v>0</v>
      </c>
      <c r="H24" s="9">
        <v>0</v>
      </c>
      <c r="I24" s="9">
        <f t="shared" si="0"/>
        <v>0</v>
      </c>
    </row>
    <row r="25" spans="1:12" s="23" customFormat="1" x14ac:dyDescent="0.25">
      <c r="A25" s="27" t="s">
        <v>25</v>
      </c>
      <c r="B25" s="28">
        <f t="shared" ref="B25:H25" si="2">SUM(B21:B24)</f>
        <v>31361</v>
      </c>
      <c r="C25" s="28">
        <f t="shared" si="2"/>
        <v>15309</v>
      </c>
      <c r="D25" s="28">
        <f t="shared" si="2"/>
        <v>70000</v>
      </c>
      <c r="E25" s="28">
        <f t="shared" si="2"/>
        <v>70000</v>
      </c>
      <c r="F25" s="28">
        <f t="shared" si="2"/>
        <v>70000</v>
      </c>
      <c r="G25" s="28">
        <f t="shared" si="2"/>
        <v>70000</v>
      </c>
      <c r="H25" s="28">
        <f t="shared" si="2"/>
        <v>70000</v>
      </c>
      <c r="I25" s="28">
        <f t="shared" si="0"/>
        <v>396670</v>
      </c>
    </row>
    <row r="26" spans="1:12" x14ac:dyDescent="0.25">
      <c r="A26" s="7"/>
      <c r="B26" s="7"/>
      <c r="C26" s="7"/>
      <c r="D26" s="7"/>
      <c r="E26" s="7"/>
      <c r="F26" s="11"/>
      <c r="G26" s="11"/>
      <c r="H26" s="12"/>
      <c r="I26" s="13"/>
    </row>
    <row r="27" spans="1:12" x14ac:dyDescent="0.25">
      <c r="A27" s="7"/>
      <c r="B27" s="7"/>
      <c r="C27" s="7"/>
      <c r="D27" s="7"/>
      <c r="E27" s="7"/>
      <c r="F27" s="5"/>
      <c r="G27" s="5"/>
      <c r="H27" s="5"/>
      <c r="I27" s="5"/>
    </row>
    <row r="28" spans="1:12" ht="9.9499999999999993" customHeight="1" x14ac:dyDescent="0.25">
      <c r="A28" s="5"/>
      <c r="B28" s="5"/>
      <c r="C28" s="5"/>
      <c r="D28" s="5"/>
      <c r="E28" s="5"/>
      <c r="F28" s="5"/>
      <c r="G28" s="5"/>
      <c r="H28" s="5"/>
      <c r="I28" s="5"/>
    </row>
    <row r="29" spans="1:12" ht="29.1" customHeight="1" x14ac:dyDescent="0.25">
      <c r="A29" s="14"/>
      <c r="B29" s="14"/>
      <c r="C29" s="15"/>
      <c r="D29" s="15"/>
      <c r="E29" s="15"/>
      <c r="F29" s="15"/>
      <c r="G29" s="15"/>
      <c r="H29" s="15"/>
      <c r="I29" s="16"/>
    </row>
    <row r="30" spans="1:12" ht="13.5" customHeight="1" x14ac:dyDescent="0.25">
      <c r="A30" s="17"/>
      <c r="B30" s="17"/>
      <c r="C30" s="9"/>
      <c r="D30" s="9"/>
      <c r="E30" s="9"/>
      <c r="F30" s="9"/>
      <c r="G30" s="9"/>
      <c r="H30" s="9"/>
      <c r="I30" s="9"/>
    </row>
    <row r="31" spans="1:12" ht="13.5" customHeight="1" x14ac:dyDescent="0.25">
      <c r="A31" s="17"/>
      <c r="B31" s="17"/>
      <c r="C31" s="9"/>
      <c r="D31" s="9"/>
      <c r="E31" s="9"/>
      <c r="F31" s="9"/>
      <c r="G31" s="9"/>
      <c r="H31" s="9"/>
      <c r="I31" s="9"/>
    </row>
  </sheetData>
  <mergeCells count="1">
    <mergeCell ref="A8:I12"/>
  </mergeCells>
  <pageMargins left="0.75" right="0.75" top="0.75" bottom="0.75" header="0.75" footer="0.75"/>
  <pageSetup orientation="landscape" horizontalDpi="1200" verticalDpi="1200" r:id="rId1"/>
  <headerFooter scaleWithDoc="0" alignWithMargins="0"/>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'S:\!BUDGET 2017\!OLD\[FY 17 Budget Utility Services CIP Projects 4.25.16 entry doc - AFTER SORTING.xlsx]DROPDOWN INFO - DO NOT CHANGE'!#REF!</xm:f>
          </x14:formula1>
          <xm:sqref>A30:B31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partment1 xmlns="a402db00-9d57-4dbb-a877-618573d294b6">54</Department1>
    <FY xmlns="36f070f7-04c4-4be5-8d1f-8b30ee066cc3">2019-2020</FY>
    <Budget_x0020_Status xmlns="36f070f7-04c4-4be5-8d1f-8b30ee066cc3">Tentative</Budget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http://beach/department/BudgetOffice/BudgetPrep/_cts/Base Budget Form/ce50234aa5526db0customXsn.xsn</xsnLocation>
  <cached>True</cached>
  <openByDefault>True</openByDefault>
  <xsnScope>http://beach/department/BudgetOffice/BudgetPrep</xsnScope>
</customXsn>
</file>

<file path=customXml/item4.xml><?xml version="1.0" encoding="utf-8"?>
<ct:contentTypeSchema xmlns:ct="http://schemas.microsoft.com/office/2006/metadata/contentType" xmlns:ma="http://schemas.microsoft.com/office/2006/metadata/properties/metaAttributes" ct:_="" ma:_="" ma:contentTypeName="Capital Budget Form" ma:contentTypeID="0x010100BB184EC23CC38248ADEA03FFC788AA06010080EF31B71AFBAF4FB49B5764E0037B10" ma:contentTypeVersion="40" ma:contentTypeDescription="" ma:contentTypeScope="" ma:versionID="1e098515e0d45c6020cc832c95acfe10">
  <xsd:schema xmlns:xsd="http://www.w3.org/2001/XMLSchema" xmlns:xs="http://www.w3.org/2001/XMLSchema" xmlns:p="http://schemas.microsoft.com/office/2006/metadata/properties" xmlns:ns2="a402db00-9d57-4dbb-a877-618573d294b6" xmlns:ns3="36f070f7-04c4-4be5-8d1f-8b30ee066cc3" targetNamespace="http://schemas.microsoft.com/office/2006/metadata/properties" ma:root="true" ma:fieldsID="d9832c3d6435940cbd6eb4f0cdb39fd2" ns2:_="" ns3:_="">
    <xsd:import namespace="a402db00-9d57-4dbb-a877-618573d294b6"/>
    <xsd:import namespace="36f070f7-04c4-4be5-8d1f-8b30ee066cc3"/>
    <xsd:element name="properties">
      <xsd:complexType>
        <xsd:sequence>
          <xsd:element name="documentManagement">
            <xsd:complexType>
              <xsd:all>
                <xsd:element ref="ns2:Department1" minOccurs="0"/>
                <xsd:element ref="ns3:FY" minOccurs="0"/>
                <xsd:element ref="ns3:Budget_x0020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2db00-9d57-4dbb-a877-618573d294b6" elementFormDefault="qualified">
    <xsd:import namespace="http://schemas.microsoft.com/office/2006/documentManagement/types"/>
    <xsd:import namespace="http://schemas.microsoft.com/office/infopath/2007/PartnerControls"/>
    <xsd:element name="Department1" ma:index="1" nillable="true" ma:displayName="Department" ma:list="{73bbc508-d761-4ce2-9552-7d58bdce39a6}" ma:internalName="Department1" ma:readOnly="false" ma:showField="Title" ma:web="a402db00-9d57-4dbb-a877-618573d294b6">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6f070f7-04c4-4be5-8d1f-8b30ee066cc3" elementFormDefault="qualified">
    <xsd:import namespace="http://schemas.microsoft.com/office/2006/documentManagement/types"/>
    <xsd:import namespace="http://schemas.microsoft.com/office/infopath/2007/PartnerControls"/>
    <xsd:element name="FY" ma:index="2" nillable="true" ma:displayName="FY" ma:default="2019-2020" ma:format="Dropdown" ma:internalName="FY">
      <xsd:simpleType>
        <xsd:restriction base="dms:Choice">
          <xsd:enumeration value="2018-2019"/>
          <xsd:enumeration value="2019-2020"/>
          <xsd:enumeration value="2020-2021"/>
        </xsd:restriction>
      </xsd:simpleType>
    </xsd:element>
    <xsd:element name="Budget_x0020_Status" ma:index="3" ma:displayName="Budget Status" ma:default="Tentative" ma:format="Dropdown" ma:internalName="Budget_x0020_Status" ma:readOnly="false">
      <xsd:simpleType>
        <xsd:restriction base="dms:Choice">
          <xsd:enumeration value="Tentative"/>
          <xsd:enumeration value="Adop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8C205-2C8C-44EC-9823-68E34276350A}">
  <ds:schemaRefs>
    <ds:schemaRef ds:uri="http://purl.org/dc/elements/1.1/"/>
    <ds:schemaRef ds:uri="http://www.w3.org/XML/1998/namespace"/>
    <ds:schemaRef ds:uri="http://schemas.openxmlformats.org/package/2006/metadata/core-properties"/>
    <ds:schemaRef ds:uri="a402db00-9d57-4dbb-a877-618573d294b6"/>
    <ds:schemaRef ds:uri="http://purl.org/dc/terms/"/>
    <ds:schemaRef ds:uri="http://schemas.microsoft.com/office/infopath/2007/PartnerControls"/>
    <ds:schemaRef ds:uri="http://schemas.microsoft.com/office/2006/documentManagement/types"/>
    <ds:schemaRef ds:uri="36f070f7-04c4-4be5-8d1f-8b30ee066cc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47C7F14-7F46-4881-932D-9DE584373C61}">
  <ds:schemaRefs>
    <ds:schemaRef ds:uri="http://schemas.microsoft.com/sharepoint/v3/contenttype/forms"/>
  </ds:schemaRefs>
</ds:datastoreItem>
</file>

<file path=customXml/itemProps3.xml><?xml version="1.0" encoding="utf-8"?>
<ds:datastoreItem xmlns:ds="http://schemas.openxmlformats.org/officeDocument/2006/customXml" ds:itemID="{1EDF3F7E-90FC-4725-AF6E-28CBD0CAED69}">
  <ds:schemaRefs>
    <ds:schemaRef ds:uri="http://schemas.microsoft.com/office/2006/metadata/customXsn"/>
  </ds:schemaRefs>
</ds:datastoreItem>
</file>

<file path=customXml/itemProps4.xml><?xml version="1.0" encoding="utf-8"?>
<ds:datastoreItem xmlns:ds="http://schemas.openxmlformats.org/officeDocument/2006/customXml" ds:itemID="{7CA0E967-00F4-483D-8242-404671122D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2db00-9d57-4dbb-a877-618573d294b6"/>
    <ds:schemaRef ds:uri="36f070f7-04c4-4be5-8d1f-8b30ee066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74</vt:i4>
      </vt:variant>
    </vt:vector>
  </HeadingPairs>
  <TitlesOfParts>
    <vt:vector size="148" baseType="lpstr">
      <vt:lpstr>Mims WTP Mixing Imp</vt:lpstr>
      <vt:lpstr>Mims Lime Sludge</vt:lpstr>
      <vt:lpstr>Mims High Svs</vt:lpstr>
      <vt:lpstr>Mims CO2</vt:lpstr>
      <vt:lpstr>Mims Well Facilities</vt:lpstr>
      <vt:lpstr>Mims Water Main</vt:lpstr>
      <vt:lpstr>Mims WTP SCADA</vt:lpstr>
      <vt:lpstr>N Brev N10</vt:lpstr>
      <vt:lpstr>N Brev Driveway</vt:lpstr>
      <vt:lpstr>N Brev Filter Gallery</vt:lpstr>
      <vt:lpstr>N Brev WWTP Dumping Bed</vt:lpstr>
      <vt:lpstr>N Brev Lift Stations</vt:lpstr>
      <vt:lpstr>PSJ FM J01</vt:lpstr>
      <vt:lpstr>PSJ I &amp; I</vt:lpstr>
      <vt:lpstr>PSJ Plant Access Rd</vt:lpstr>
      <vt:lpstr>PSJ Lift Stations</vt:lpstr>
      <vt:lpstr>PSJ Chlorine Storage</vt:lpstr>
      <vt:lpstr>Sykes FM M13 Replacement</vt:lpstr>
      <vt:lpstr>Sykes V 11 Driveway</vt:lpstr>
      <vt:lpstr>Sykes New Press</vt:lpstr>
      <vt:lpstr>Sykes N Court Lateral Imp</vt:lpstr>
      <vt:lpstr>Sykes N Courtenay FM</vt:lpstr>
      <vt:lpstr>Sykes Headworks</vt:lpstr>
      <vt:lpstr>Sykes WWTP RAS WAS</vt:lpstr>
      <vt:lpstr>Sykes Clarifier Rehabilitation</vt:lpstr>
      <vt:lpstr>Sykes I &amp; I</vt:lpstr>
      <vt:lpstr>Sykes Gen and Elec</vt:lpstr>
      <vt:lpstr>Sykes Creek Pkwy FM Replacement</vt:lpstr>
      <vt:lpstr>Sykes WWTF Reclaimed Water Imp</vt:lpstr>
      <vt:lpstr>Sykes Lift Stations</vt:lpstr>
      <vt:lpstr>W Cocoa Sewer Improvements</vt:lpstr>
      <vt:lpstr>S Cent Septage &amp; Grease</vt:lpstr>
      <vt:lpstr>S Cent Treatment Plant Exp</vt:lpstr>
      <vt:lpstr>S Cent Emerg Diesel Pump</vt:lpstr>
      <vt:lpstr>SC Imp Pump Sta Wetlands</vt:lpstr>
      <vt:lpstr>S Cent Telemetry Modernization</vt:lpstr>
      <vt:lpstr>S Cent Replace WWTP RAS WAS</vt:lpstr>
      <vt:lpstr>S Cent I &amp; I</vt:lpstr>
      <vt:lpstr>S Cent Wetland Effluent Elec</vt:lpstr>
      <vt:lpstr>SC Liq Chlorine Tanks</vt:lpstr>
      <vt:lpstr>S Cent BNR Aeration</vt:lpstr>
      <vt:lpstr>S Cent WWTP Clarifier Rehab</vt:lpstr>
      <vt:lpstr>S Cent Belt Press Controls VFD</vt:lpstr>
      <vt:lpstr>S Cent Sod Pond Imp</vt:lpstr>
      <vt:lpstr>S Cent Suntree Booster Station</vt:lpstr>
      <vt:lpstr>S Cent Baytree Valves</vt:lpstr>
      <vt:lpstr>S Cent Lift Stations</vt:lpstr>
      <vt:lpstr>S Cent Reuse System Optim</vt:lpstr>
      <vt:lpstr>S Cent Valve Replacement</vt:lpstr>
      <vt:lpstr>S Bch Replace RAS Pumps </vt:lpstr>
      <vt:lpstr>S Bch WWTF Reclaim Water Imp</vt:lpstr>
      <vt:lpstr>S Bch Rehab Discharge Ponds</vt:lpstr>
      <vt:lpstr>S Bch Grit Washer Sys</vt:lpstr>
      <vt:lpstr>S Bch Mech Bar Screen</vt:lpstr>
      <vt:lpstr>S Bch Eq Basin Imp</vt:lpstr>
      <vt:lpstr>S Bch High Svs Pumps</vt:lpstr>
      <vt:lpstr>S Bch I &amp; I</vt:lpstr>
      <vt:lpstr>S Bch WWTF Blower Imp</vt:lpstr>
      <vt:lpstr>S Bch Treatment Process Imp</vt:lpstr>
      <vt:lpstr>S Bch Lift Stations</vt:lpstr>
      <vt:lpstr>BFB Feed Sys</vt:lpstr>
      <vt:lpstr>BFB WW LS X03</vt:lpstr>
      <vt:lpstr>BFB WW I &amp; I</vt:lpstr>
      <vt:lpstr>S Bch N Riverside FM</vt:lpstr>
      <vt:lpstr>Sykes Aeration Basins</vt:lpstr>
      <vt:lpstr>Sykes Maint Parking</vt:lpstr>
      <vt:lpstr>SB Bypass Piping</vt:lpstr>
      <vt:lpstr>SB Diffusers</vt:lpstr>
      <vt:lpstr>SB Sludge Dewatering</vt:lpstr>
      <vt:lpstr>S Beach Filter Building Rehab</vt:lpstr>
      <vt:lpstr>SC Wetland Cell</vt:lpstr>
      <vt:lpstr>SC Alum Tank</vt:lpstr>
      <vt:lpstr>BFB Contact Chamber Rehab</vt:lpstr>
      <vt:lpstr>S Bch WWTP Manual Bar Screen</vt:lpstr>
      <vt:lpstr>'BFB Contact Chamber Rehab'!Print_Area</vt:lpstr>
      <vt:lpstr>'BFB Feed Sys'!Print_Area</vt:lpstr>
      <vt:lpstr>'BFB WW I &amp; I'!Print_Area</vt:lpstr>
      <vt:lpstr>'BFB WW LS X03'!Print_Area</vt:lpstr>
      <vt:lpstr>'Mims CO2'!Print_Area</vt:lpstr>
      <vt:lpstr>'Mims High Svs'!Print_Area</vt:lpstr>
      <vt:lpstr>'Mims Lime Sludge'!Print_Area</vt:lpstr>
      <vt:lpstr>'Mims Water Main'!Print_Area</vt:lpstr>
      <vt:lpstr>'Mims Well Facilities'!Print_Area</vt:lpstr>
      <vt:lpstr>'Mims WTP Mixing Imp'!Print_Area</vt:lpstr>
      <vt:lpstr>'Mims WTP SCADA'!Print_Area</vt:lpstr>
      <vt:lpstr>'N Brev Driveway'!Print_Area</vt:lpstr>
      <vt:lpstr>'N Brev Filter Gallery'!Print_Area</vt:lpstr>
      <vt:lpstr>'N Brev Lift Stations'!Print_Area</vt:lpstr>
      <vt:lpstr>'N Brev N10'!Print_Area</vt:lpstr>
      <vt:lpstr>'N Brev WWTP Dumping Bed'!Print_Area</vt:lpstr>
      <vt:lpstr>'PSJ Chlorine Storage'!Print_Area</vt:lpstr>
      <vt:lpstr>'PSJ FM J01'!Print_Area</vt:lpstr>
      <vt:lpstr>'PSJ I &amp; I'!Print_Area</vt:lpstr>
      <vt:lpstr>'PSJ Lift Stations'!Print_Area</vt:lpstr>
      <vt:lpstr>'PSJ Plant Access Rd'!Print_Area</vt:lpstr>
      <vt:lpstr>'S Bch Eq Basin Imp'!Print_Area</vt:lpstr>
      <vt:lpstr>'S Bch Grit Washer Sys'!Print_Area</vt:lpstr>
      <vt:lpstr>'S Bch High Svs Pumps'!Print_Area</vt:lpstr>
      <vt:lpstr>'S Bch I &amp; I'!Print_Area</vt:lpstr>
      <vt:lpstr>'S Bch Lift Stations'!Print_Area</vt:lpstr>
      <vt:lpstr>'S Bch Mech Bar Screen'!Print_Area</vt:lpstr>
      <vt:lpstr>'S Bch N Riverside FM'!Print_Area</vt:lpstr>
      <vt:lpstr>'S Bch Rehab Discharge Ponds'!Print_Area</vt:lpstr>
      <vt:lpstr>'S Bch Replace RAS Pumps '!Print_Area</vt:lpstr>
      <vt:lpstr>'S Bch Treatment Process Imp'!Print_Area</vt:lpstr>
      <vt:lpstr>'S Bch WWTF Blower Imp'!Print_Area</vt:lpstr>
      <vt:lpstr>'S Bch WWTF Reclaim Water Imp'!Print_Area</vt:lpstr>
      <vt:lpstr>'S Bch WWTP Manual Bar Screen'!Print_Area</vt:lpstr>
      <vt:lpstr>'S Beach Filter Building Rehab'!Print_Area</vt:lpstr>
      <vt:lpstr>'S Cent Baytree Valves'!Print_Area</vt:lpstr>
      <vt:lpstr>'S Cent Belt Press Controls VFD'!Print_Area</vt:lpstr>
      <vt:lpstr>'S Cent BNR Aeration'!Print_Area</vt:lpstr>
      <vt:lpstr>'S Cent Emerg Diesel Pump'!Print_Area</vt:lpstr>
      <vt:lpstr>'S Cent I &amp; I'!Print_Area</vt:lpstr>
      <vt:lpstr>'S Cent Lift Stations'!Print_Area</vt:lpstr>
      <vt:lpstr>'S Cent Replace WWTP RAS WAS'!Print_Area</vt:lpstr>
      <vt:lpstr>'S Cent Reuse System Optim'!Print_Area</vt:lpstr>
      <vt:lpstr>'S Cent Septage &amp; Grease'!Print_Area</vt:lpstr>
      <vt:lpstr>'S Cent Sod Pond Imp'!Print_Area</vt:lpstr>
      <vt:lpstr>'S Cent Suntree Booster Station'!Print_Area</vt:lpstr>
      <vt:lpstr>'S Cent Telemetry Modernization'!Print_Area</vt:lpstr>
      <vt:lpstr>'S Cent Treatment Plant Exp'!Print_Area</vt:lpstr>
      <vt:lpstr>'S Cent Valve Replacement'!Print_Area</vt:lpstr>
      <vt:lpstr>'S Cent Wetland Effluent Elec'!Print_Area</vt:lpstr>
      <vt:lpstr>'S Cent WWTP Clarifier Rehab'!Print_Area</vt:lpstr>
      <vt:lpstr>'SB Bypass Piping'!Print_Area</vt:lpstr>
      <vt:lpstr>'SB Diffusers'!Print_Area</vt:lpstr>
      <vt:lpstr>'SB Sludge Dewatering'!Print_Area</vt:lpstr>
      <vt:lpstr>'SC Alum Tank'!Print_Area</vt:lpstr>
      <vt:lpstr>'SC Imp Pump Sta Wetlands'!Print_Area</vt:lpstr>
      <vt:lpstr>'SC Liq Chlorine Tanks'!Print_Area</vt:lpstr>
      <vt:lpstr>'SC Wetland Cell'!Print_Area</vt:lpstr>
      <vt:lpstr>'Sykes Aeration Basins'!Print_Area</vt:lpstr>
      <vt:lpstr>'Sykes Clarifier Rehabilitation'!Print_Area</vt:lpstr>
      <vt:lpstr>'Sykes Creek Pkwy FM Replacement'!Print_Area</vt:lpstr>
      <vt:lpstr>'Sykes FM M13 Replacement'!Print_Area</vt:lpstr>
      <vt:lpstr>'Sykes Gen and Elec'!Print_Area</vt:lpstr>
      <vt:lpstr>'Sykes Headworks'!Print_Area</vt:lpstr>
      <vt:lpstr>'Sykes I &amp; I'!Print_Area</vt:lpstr>
      <vt:lpstr>'Sykes Lift Stations'!Print_Area</vt:lpstr>
      <vt:lpstr>'Sykes Maint Parking'!Print_Area</vt:lpstr>
      <vt:lpstr>'Sykes N Court Lateral Imp'!Print_Area</vt:lpstr>
      <vt:lpstr>'Sykes N Courtenay FM'!Print_Area</vt:lpstr>
      <vt:lpstr>'Sykes New Press'!Print_Area</vt:lpstr>
      <vt:lpstr>'Sykes V 11 Driveway'!Print_Area</vt:lpstr>
      <vt:lpstr>'Sykes WWTF Reclaimed Water Imp'!Print_Area</vt:lpstr>
      <vt:lpstr>'Sykes WWTP RAS WAS'!Print_Area</vt:lpstr>
      <vt:lpstr>'W Cocoa Sewer Improvements'!Print_Area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Utility Services CIP Sheets</dc:title>
  <dc:creator>Administrator</dc:creator>
  <cp:lastModifiedBy>Rose, Vicki</cp:lastModifiedBy>
  <cp:lastPrinted>2019-11-15T15:35:08Z</cp:lastPrinted>
  <dcterms:created xsi:type="dcterms:W3CDTF">2019-04-26T21:02:13Z</dcterms:created>
  <dcterms:modified xsi:type="dcterms:W3CDTF">2020-04-21T12:30:21Z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0x010100BB184EC23CC38248ADEA03FFC788AA06010080EF31B71AFBAF4FB49B5764E0037B10</vt:lpwstr>
  </property>
  <property fmtid="{D5CDD505-2E9C-101B-9397-08002B2CF9AE}" pid="3" name="SS Version">
    <vt:lpwstr>14.6</vt:lpwstr>
  </property>
</Properties>
</file>