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S:\Budget\Vicki-LineItems\"/>
    </mc:Choice>
  </mc:AlternateContent>
  <xr:revisionPtr revIDLastSave="0" documentId="13_ncr:1_{D0A89D7F-89C8-4DA7-B38C-4C481AC98EE6}" xr6:coauthVersionLast="36" xr6:coauthVersionMax="36" xr10:uidLastSave="{00000000-0000-0000-0000-000000000000}"/>
  <bookViews>
    <workbookView xWindow="0" yWindow="0" windowWidth="18630" windowHeight="6315" xr2:uid="{00000000-000D-0000-FFFF-FFFF00000000}"/>
  </bookViews>
  <sheets>
    <sheet name="Prog-AC" sheetId="3" r:id="rId1"/>
    <sheet name="Acct Code" sheetId="4" r:id="rId2"/>
  </sheets>
  <definedNames>
    <definedName name="_xlnm._FilterDatabase" localSheetId="1" hidden="1">'Acct Code'!$A$2:$D$156</definedName>
    <definedName name="_xlnm._FilterDatabase" localSheetId="0" hidden="1">'Prog-AC'!$A$3:$D$390</definedName>
    <definedName name="_xlnm.Print_Area" localSheetId="1">'Acct Code'!$A$1:$D$151</definedName>
  </definedNames>
  <calcPr calcId="191029"/>
</workbook>
</file>

<file path=xl/calcChain.xml><?xml version="1.0" encoding="utf-8"?>
<calcChain xmlns="http://schemas.openxmlformats.org/spreadsheetml/2006/main">
  <c r="D111" i="3" l="1"/>
  <c r="D131" i="4" l="1"/>
  <c r="D138" i="4"/>
  <c r="D161" i="3"/>
  <c r="D325" i="3" l="1"/>
  <c r="D139" i="4" l="1"/>
  <c r="D118" i="3"/>
  <c r="D149" i="4" l="1"/>
  <c r="D141" i="4"/>
  <c r="D134" i="4"/>
  <c r="D12" i="4"/>
  <c r="D268" i="3"/>
  <c r="D254" i="3"/>
  <c r="D234" i="3"/>
  <c r="D184" i="3"/>
  <c r="D286" i="3"/>
  <c r="D387" i="3"/>
  <c r="D382" i="3"/>
  <c r="D345" i="3"/>
  <c r="D166" i="3"/>
  <c r="D158" i="3"/>
  <c r="D143" i="3"/>
  <c r="D125" i="3"/>
  <c r="D120" i="3"/>
  <c r="D113" i="3"/>
  <c r="D14" i="3"/>
  <c r="D270" i="3" l="1"/>
  <c r="D151" i="4"/>
  <c r="D127" i="3"/>
  <c r="D239" i="3"/>
  <c r="D330" i="3"/>
  <c r="D168" i="3"/>
  <c r="D389" i="3"/>
</calcChain>
</file>

<file path=xl/sharedStrings.xml><?xml version="1.0" encoding="utf-8"?>
<sst xmlns="http://schemas.openxmlformats.org/spreadsheetml/2006/main" count="503" uniqueCount="160">
  <si>
    <t>COMP &amp; BENEFITS</t>
  </si>
  <si>
    <t>OPERATING</t>
  </si>
  <si>
    <t>CAPITAL</t>
  </si>
  <si>
    <t>TRANSFERS</t>
  </si>
  <si>
    <t>CONTRACTED SERVICES</t>
  </si>
  <si>
    <t>ANIMAL SERVICES</t>
  </si>
  <si>
    <t>COUNTY JAIL COMPLEX</t>
  </si>
  <si>
    <t>JUDICIAL OPERATIONS</t>
  </si>
  <si>
    <t>BUDGET</t>
  </si>
  <si>
    <t>LAW ENFORCEMENT - GENERAL FUND</t>
  </si>
  <si>
    <t>LAW ENFORCEMENT - MSTU</t>
  </si>
  <si>
    <t>TRANSERS</t>
  </si>
  <si>
    <t>Salaries - Regular</t>
  </si>
  <si>
    <t>Overtime</t>
  </si>
  <si>
    <t>Education</t>
  </si>
  <si>
    <t>Health Insurance</t>
  </si>
  <si>
    <t>Life Insurance</t>
  </si>
  <si>
    <t>Workers Compensation</t>
  </si>
  <si>
    <t>Other Fees And Costs</t>
  </si>
  <si>
    <t>Legal Fees</t>
  </si>
  <si>
    <t>Professional Fees</t>
  </si>
  <si>
    <t>Audit Fees</t>
  </si>
  <si>
    <t>Sf Crime Prevention</t>
  </si>
  <si>
    <t>Process Fees</t>
  </si>
  <si>
    <t>Veterinarian Fees</t>
  </si>
  <si>
    <t>Garbage Service</t>
  </si>
  <si>
    <t>Drug Screening</t>
  </si>
  <si>
    <t>Fitness Program</t>
  </si>
  <si>
    <t>Investigations</t>
  </si>
  <si>
    <t>Travel A &amp; B</t>
  </si>
  <si>
    <t>Travel C</t>
  </si>
  <si>
    <t>Investigative Travel</t>
  </si>
  <si>
    <t>Telephone</t>
  </si>
  <si>
    <t>Cell Phones</t>
  </si>
  <si>
    <t>Postage</t>
  </si>
  <si>
    <t>Electricity</t>
  </si>
  <si>
    <t>Water And Sewer</t>
  </si>
  <si>
    <t>Gas Utility Expense</t>
  </si>
  <si>
    <t>Rentals</t>
  </si>
  <si>
    <t>Operating Leases</t>
  </si>
  <si>
    <t>Computers Operating Lease</t>
  </si>
  <si>
    <t>General Liability</t>
  </si>
  <si>
    <t>Repair &amp; Maint Aviation</t>
  </si>
  <si>
    <t>Repair &amp; Maint Facility</t>
  </si>
  <si>
    <t>Repair &amp; Maint Marine</t>
  </si>
  <si>
    <t>Repair &amp; Maint Vehicles</t>
  </si>
  <si>
    <t>Maintenance Agreements</t>
  </si>
  <si>
    <t>Copy Charges</t>
  </si>
  <si>
    <t>Repair &amp; Maint Supplies</t>
  </si>
  <si>
    <t>Tires</t>
  </si>
  <si>
    <t>Repair &amp; Maint Other</t>
  </si>
  <si>
    <t>Printing</t>
  </si>
  <si>
    <t>Promotional Activities</t>
  </si>
  <si>
    <t>Advertising</t>
  </si>
  <si>
    <t>Explorer Program</t>
  </si>
  <si>
    <t>Tags &amp; Titles</t>
  </si>
  <si>
    <t>Office Supplies &amp; Expense</t>
  </si>
  <si>
    <t>Stipend</t>
  </si>
  <si>
    <t>Fuel</t>
  </si>
  <si>
    <t>Aviation Fuel</t>
  </si>
  <si>
    <t>Accreditation</t>
  </si>
  <si>
    <t>Tools And Implements</t>
  </si>
  <si>
    <t>Armory Supplies &amp; Tools</t>
  </si>
  <si>
    <t>Safety Equip</t>
  </si>
  <si>
    <t>First Aid &amp; Rescue</t>
  </si>
  <si>
    <t>Honor Guard</t>
  </si>
  <si>
    <t>Janitorial Supplies</t>
  </si>
  <si>
    <t>Ammunition</t>
  </si>
  <si>
    <t>Other Investigative Costs</t>
  </si>
  <si>
    <t>Animal Food</t>
  </si>
  <si>
    <t>Animal Supplies</t>
  </si>
  <si>
    <t>Paper Goods</t>
  </si>
  <si>
    <t>Other Operating Expenses</t>
  </si>
  <si>
    <t>Marine Fuel</t>
  </si>
  <si>
    <t>Uniforms</t>
  </si>
  <si>
    <t>Education Assistance</t>
  </si>
  <si>
    <t>Membership Dues</t>
  </si>
  <si>
    <t>Academy Sponsorship</t>
  </si>
  <si>
    <t>Training A&amp;B</t>
  </si>
  <si>
    <t>Firearms</t>
  </si>
  <si>
    <t>Vehicles</t>
  </si>
  <si>
    <t>Other Equipment</t>
  </si>
  <si>
    <t>Canine</t>
  </si>
  <si>
    <t>2nd $/$2.50 Training A&amp;B</t>
  </si>
  <si>
    <t>Transfer to BCC - North Precinct</t>
  </si>
  <si>
    <t>Transfer to BCC CAD/RM/JMS</t>
  </si>
  <si>
    <t>Property Appraiser</t>
  </si>
  <si>
    <t>Tax Collector</t>
  </si>
  <si>
    <t>Pharmaceuticals</t>
  </si>
  <si>
    <t>Licenses</t>
  </si>
  <si>
    <t>Diesel Fuel</t>
  </si>
  <si>
    <t>Laundry Supplies</t>
  </si>
  <si>
    <t>Food Products</t>
  </si>
  <si>
    <t>Jail Supplies</t>
  </si>
  <si>
    <t>COMPENSATION &amp; BENEFITS</t>
  </si>
  <si>
    <t>FICA &amp; Medicare</t>
  </si>
  <si>
    <t>FRS</t>
  </si>
  <si>
    <t>Principal Expense</t>
  </si>
  <si>
    <t>Interest Expense - Capital</t>
  </si>
  <si>
    <t>Interest Expense - Operating</t>
  </si>
  <si>
    <t>Security Alarm Expense</t>
  </si>
  <si>
    <t>Surety Bond Expense</t>
  </si>
  <si>
    <t>Awards Expense</t>
  </si>
  <si>
    <t>Other Food Services Expense</t>
  </si>
  <si>
    <t>Warrants Medical Transport</t>
  </si>
  <si>
    <t>Prisoner Transport Services</t>
  </si>
  <si>
    <t>Contract Services Medical</t>
  </si>
  <si>
    <t>Other Contract Services</t>
  </si>
  <si>
    <t>Other Contract Services-Outside</t>
  </si>
  <si>
    <t>2nd $/$2.50 Travel A &amp; B</t>
  </si>
  <si>
    <t>2nd $/$2.50 Travel C</t>
  </si>
  <si>
    <t>Telecom Expense</t>
  </si>
  <si>
    <t>Insurance - Vehicle</t>
  </si>
  <si>
    <t>Insurance - Professional Liability</t>
  </si>
  <si>
    <t>Insurance - Property</t>
  </si>
  <si>
    <t>Repair &amp; Maint Radio Equipment</t>
  </si>
  <si>
    <t>Repair &amp; Maint Backcharges</t>
  </si>
  <si>
    <t>Furniture And Equipment</t>
  </si>
  <si>
    <t>PC Hardware Operating</t>
  </si>
  <si>
    <t>Computer Software Operating</t>
  </si>
  <si>
    <t>Crime Scene Supplies</t>
  </si>
  <si>
    <t>Crime Scene  &amp; Evidence Supplies</t>
  </si>
  <si>
    <t>Motor Oils &amp; Lubricants</t>
  </si>
  <si>
    <t>Vehicle Equipment</t>
  </si>
  <si>
    <t>Other Operating Expense</t>
  </si>
  <si>
    <t>SWAT Operating Expense</t>
  </si>
  <si>
    <t>Books &amp; Publications</t>
  </si>
  <si>
    <t>2nd $/$2.50 Travel A&amp;B</t>
  </si>
  <si>
    <t>Safety Equipment</t>
  </si>
  <si>
    <t>Deputy Field Equipment</t>
  </si>
  <si>
    <t>Transfer To BCC Energy Savings</t>
  </si>
  <si>
    <t>Professional License Renewal</t>
  </si>
  <si>
    <t>Sewing Program Expense</t>
  </si>
  <si>
    <t>T-Shirt Program Expense</t>
  </si>
  <si>
    <t>BCSO FISCAL YEAR 2020/2021
PROGRAM BUDGET BY LINE ITEM</t>
  </si>
  <si>
    <t>Other Fees and Costs</t>
  </si>
  <si>
    <t>State Forfeiture Crime Prevention</t>
  </si>
  <si>
    <t>Other Contract Services - Outside</t>
  </si>
  <si>
    <t>Telecom Exp</t>
  </si>
  <si>
    <t>Crime Scene &amp; Evidence Supplies</t>
  </si>
  <si>
    <t>Inmate Supplies &amp; Expense</t>
  </si>
  <si>
    <t>BCSO FISCAL YEAR 2020/2021
BUDGET BY LINE ITEM</t>
  </si>
  <si>
    <t>Transfer to BCC Engergy Savings</t>
  </si>
  <si>
    <t>Transfer to BCC North Precinct</t>
  </si>
  <si>
    <t>AC Fines Travel</t>
  </si>
  <si>
    <t>AC Fines Travel C</t>
  </si>
  <si>
    <t>AC Fines Training</t>
  </si>
  <si>
    <t>Inmate Welfare Fund Sales Expense</t>
  </si>
  <si>
    <t>Inmate Welfare Fund Commission Expense Contra</t>
  </si>
  <si>
    <t>Behavior Attitude Modification Operating Expense</t>
  </si>
  <si>
    <t>Indigent Prisoner Packages</t>
  </si>
  <si>
    <t>Spay and Neuter</t>
  </si>
  <si>
    <t>Investigation Costs Economics Crime Unit</t>
  </si>
  <si>
    <t>Investigative Costs Economics Crime Unit</t>
  </si>
  <si>
    <t>Mobile Data Computer Operating Costs</t>
  </si>
  <si>
    <t>Mobile Data Computer Back Charge</t>
  </si>
  <si>
    <t>Mobile Command Post Operating Expense</t>
  </si>
  <si>
    <t>Special Investigations Unit Tools  &amp; Implements</t>
  </si>
  <si>
    <t>K9 Supplies &amp; Expense</t>
  </si>
  <si>
    <t>Special Investigations Units Tools &amp; Implements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</si>
</sst>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37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37" fontId="19" fillId="0" borderId="0" xfId="0" applyNumberFormat="1" applyFont="1"/>
    <xf numFmtId="0" fontId="22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23" fillId="34" borderId="0" xfId="0" applyFont="1" applyFill="1" applyAlignment="1">
      <alignment horizontal="left"/>
    </xf>
    <xf numFmtId="0" fontId="19" fillId="33" borderId="0" xfId="0" applyFont="1" applyFill="1" applyAlignment="1">
      <alignment horizontal="left"/>
    </xf>
    <xf numFmtId="0" fontId="19" fillId="33" borderId="0" xfId="0" applyFont="1" applyFill="1"/>
    <xf numFmtId="42" fontId="19" fillId="33" borderId="0" xfId="0" applyNumberFormat="1" applyFont="1" applyFill="1"/>
    <xf numFmtId="37" fontId="19" fillId="33" borderId="0" xfId="0" applyNumberFormat="1" applyFont="1" applyFill="1"/>
    <xf numFmtId="0" fontId="19" fillId="0" borderId="13" xfId="0" applyFont="1" applyBorder="1" applyAlignment="1">
      <alignment horizontal="left"/>
    </xf>
    <xf numFmtId="0" fontId="19" fillId="0" borderId="13" xfId="0" applyFont="1" applyBorder="1"/>
    <xf numFmtId="37" fontId="19" fillId="0" borderId="13" xfId="0" applyNumberFormat="1" applyFont="1" applyBorder="1"/>
    <xf numFmtId="42" fontId="19" fillId="33" borderId="0" xfId="0" applyNumberFormat="1" applyFont="1" applyFill="1" applyBorder="1"/>
    <xf numFmtId="0" fontId="23" fillId="34" borderId="0" xfId="0" applyFont="1" applyFill="1"/>
    <xf numFmtId="37" fontId="23" fillId="34" borderId="0" xfId="0" applyNumberFormat="1" applyFont="1" applyFill="1" applyAlignment="1">
      <alignment horizontal="center"/>
    </xf>
    <xf numFmtId="42" fontId="18" fillId="33" borderId="12" xfId="0" applyNumberFormat="1" applyFont="1" applyFill="1" applyBorder="1"/>
    <xf numFmtId="0" fontId="19" fillId="33" borderId="10" xfId="0" applyFont="1" applyFill="1" applyBorder="1" applyAlignment="1">
      <alignment horizontal="left"/>
    </xf>
    <xf numFmtId="0" fontId="19" fillId="33" borderId="10" xfId="0" applyFont="1" applyFill="1" applyBorder="1"/>
    <xf numFmtId="42" fontId="19" fillId="33" borderId="10" xfId="0" applyNumberFormat="1" applyFont="1" applyFill="1" applyBorder="1"/>
    <xf numFmtId="164" fontId="19" fillId="33" borderId="10" xfId="42" applyNumberFormat="1" applyFont="1" applyFill="1" applyBorder="1"/>
    <xf numFmtId="164" fontId="18" fillId="33" borderId="12" xfId="42" applyNumberFormat="1" applyFont="1" applyFill="1" applyBorder="1"/>
    <xf numFmtId="0" fontId="18" fillId="33" borderId="12" xfId="0" applyFont="1" applyFill="1" applyBorder="1" applyAlignment="1">
      <alignment horizontal="left"/>
    </xf>
    <xf numFmtId="0" fontId="18" fillId="33" borderId="12" xfId="0" applyFont="1" applyFill="1" applyBorder="1"/>
    <xf numFmtId="0" fontId="19" fillId="33" borderId="12" xfId="0" applyFont="1" applyFill="1" applyBorder="1" applyAlignment="1">
      <alignment horizontal="left"/>
    </xf>
    <xf numFmtId="0" fontId="19" fillId="33" borderId="12" xfId="0" applyFont="1" applyFill="1" applyBorder="1"/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164" fontId="19" fillId="33" borderId="0" xfId="42" applyNumberFormat="1" applyFont="1" applyFill="1"/>
    <xf numFmtId="164" fontId="19" fillId="0" borderId="10" xfId="42" applyNumberFormat="1" applyFont="1" applyBorder="1"/>
    <xf numFmtId="0" fontId="19" fillId="0" borderId="0" xfId="0" applyFont="1" applyFill="1" applyAlignment="1">
      <alignment horizontal="left"/>
    </xf>
    <xf numFmtId="37" fontId="19" fillId="0" borderId="0" xfId="0" applyNumberFormat="1" applyFont="1" applyFill="1"/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/>
    <xf numFmtId="164" fontId="19" fillId="0" borderId="10" xfId="42" applyNumberFormat="1" applyFont="1" applyFill="1" applyBorder="1"/>
    <xf numFmtId="0" fontId="20" fillId="33" borderId="11" xfId="0" applyFont="1" applyFill="1" applyBorder="1" applyAlignment="1">
      <alignment horizontal="left"/>
    </xf>
    <xf numFmtId="0" fontId="20" fillId="33" borderId="11" xfId="0" applyFont="1" applyFill="1" applyBorder="1"/>
    <xf numFmtId="0" fontId="0" fillId="33" borderId="0" xfId="0" applyFill="1" applyAlignment="1">
      <alignment horizontal="left"/>
    </xf>
    <xf numFmtId="0" fontId="0" fillId="33" borderId="0" xfId="0" applyFont="1" applyFill="1"/>
    <xf numFmtId="37" fontId="0" fillId="33" borderId="0" xfId="0" applyNumberFormat="1" applyFill="1"/>
    <xf numFmtId="0" fontId="0" fillId="33" borderId="10" xfId="0" applyFill="1" applyBorder="1" applyAlignment="1">
      <alignment horizontal="left"/>
    </xf>
    <xf numFmtId="0" fontId="0" fillId="33" borderId="10" xfId="0" applyFont="1" applyFill="1" applyBorder="1"/>
    <xf numFmtId="0" fontId="0" fillId="0" borderId="10" xfId="0" applyBorder="1" applyAlignment="1">
      <alignment horizontal="left"/>
    </xf>
    <xf numFmtId="0" fontId="0" fillId="0" borderId="10" xfId="0" applyFont="1" applyBorder="1"/>
    <xf numFmtId="0" fontId="23" fillId="34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/>
    </xf>
    <xf numFmtId="164" fontId="0" fillId="33" borderId="10" xfId="42" applyNumberFormat="1" applyFont="1" applyFill="1" applyBorder="1"/>
    <xf numFmtId="164" fontId="0" fillId="33" borderId="0" xfId="42" applyNumberFormat="1" applyFont="1" applyFill="1"/>
    <xf numFmtId="164" fontId="0" fillId="0" borderId="10" xfId="42" applyNumberFormat="1" applyFont="1" applyBorder="1"/>
    <xf numFmtId="164" fontId="20" fillId="33" borderId="11" xfId="42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/>
    <xf numFmtId="37" fontId="0" fillId="0" borderId="0" xfId="0" applyNumberFormat="1" applyFill="1"/>
    <xf numFmtId="0" fontId="21" fillId="34" borderId="0" xfId="0" applyFont="1" applyFill="1" applyAlignment="1">
      <alignment horizontal="center" vertical="center" wrapText="1"/>
    </xf>
    <xf numFmtId="0" fontId="21" fillId="34" borderId="0" xfId="0" applyFont="1" applyFill="1" applyAlignment="1">
      <alignment horizontal="center" vertical="center"/>
    </xf>
    <xf numFmtId="0" fontId="22" fillId="34" borderId="14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9"/>
  <sheetViews>
    <sheetView tabSelected="1" view="pageBreakPreview" topLeftCell="A152" zoomScaleNormal="100" zoomScaleSheetLayoutView="100" workbookViewId="0">
      <selection activeCell="A335" activeCellId="3" sqref="A174 A244 A276 A335"/>
    </sheetView>
  </sheetViews>
  <sheetFormatPr defaultColWidth="8.85546875" defaultRowHeight="12.75" x14ac:dyDescent="0.2"/>
  <cols>
    <col min="1" max="1" width="4.7109375" style="7" customWidth="1"/>
    <col min="2" max="2" width="10.7109375" style="56" customWidth="1"/>
    <col min="3" max="3" width="40.7109375" style="6" customWidth="1"/>
    <col min="4" max="4" width="20.7109375" style="8" customWidth="1"/>
    <col min="5" max="16384" width="8.85546875" style="6"/>
  </cols>
  <sheetData>
    <row r="1" spans="1:4" ht="33.6" customHeight="1" x14ac:dyDescent="0.2">
      <c r="A1" s="72" t="s">
        <v>134</v>
      </c>
      <c r="B1" s="73"/>
      <c r="C1" s="73"/>
      <c r="D1" s="73"/>
    </row>
    <row r="3" spans="1:4" ht="19.899999999999999" customHeight="1" thickBot="1" x14ac:dyDescent="0.25">
      <c r="A3" s="74" t="s">
        <v>9</v>
      </c>
      <c r="B3" s="74"/>
      <c r="C3" s="74"/>
      <c r="D3" s="74"/>
    </row>
    <row r="4" spans="1:4" s="10" customFormat="1" ht="9.6" customHeight="1" x14ac:dyDescent="0.2">
      <c r="A4" s="9"/>
      <c r="B4" s="9"/>
      <c r="C4" s="9"/>
      <c r="D4" s="9"/>
    </row>
    <row r="5" spans="1:4" ht="19.899999999999999" customHeight="1" x14ac:dyDescent="0.2">
      <c r="A5" s="11" t="s">
        <v>94</v>
      </c>
      <c r="B5" s="50"/>
      <c r="C5" s="20"/>
      <c r="D5" s="21" t="s">
        <v>8</v>
      </c>
    </row>
    <row r="6" spans="1:4" ht="15" customHeight="1" x14ac:dyDescent="0.2">
      <c r="A6" s="12"/>
      <c r="B6" s="51">
        <v>512012</v>
      </c>
      <c r="C6" s="13" t="s">
        <v>12</v>
      </c>
      <c r="D6" s="14">
        <v>23107562</v>
      </c>
    </row>
    <row r="7" spans="1:4" ht="15" customHeight="1" x14ac:dyDescent="0.2">
      <c r="B7" s="56">
        <v>514011</v>
      </c>
      <c r="C7" s="6" t="s">
        <v>13</v>
      </c>
      <c r="D7" s="8">
        <v>930900</v>
      </c>
    </row>
    <row r="8" spans="1:4" ht="15" customHeight="1" x14ac:dyDescent="0.2">
      <c r="A8" s="12"/>
      <c r="B8" s="51">
        <v>515011</v>
      </c>
      <c r="C8" s="13" t="s">
        <v>14</v>
      </c>
      <c r="D8" s="15">
        <v>280680</v>
      </c>
    </row>
    <row r="9" spans="1:4" ht="15" customHeight="1" x14ac:dyDescent="0.2">
      <c r="B9" s="56">
        <v>521011</v>
      </c>
      <c r="C9" s="6" t="s">
        <v>95</v>
      </c>
      <c r="D9" s="8">
        <v>1791695</v>
      </c>
    </row>
    <row r="10" spans="1:4" ht="15" customHeight="1" x14ac:dyDescent="0.2">
      <c r="A10" s="12"/>
      <c r="B10" s="51">
        <v>522011</v>
      </c>
      <c r="C10" s="13" t="s">
        <v>96</v>
      </c>
      <c r="D10" s="15">
        <v>4250077</v>
      </c>
    </row>
    <row r="11" spans="1:4" ht="15" customHeight="1" x14ac:dyDescent="0.2">
      <c r="B11" s="56">
        <v>523001</v>
      </c>
      <c r="C11" s="6" t="s">
        <v>15</v>
      </c>
      <c r="D11" s="8">
        <v>4465800</v>
      </c>
    </row>
    <row r="12" spans="1:4" ht="15" customHeight="1" x14ac:dyDescent="0.2">
      <c r="A12" s="12"/>
      <c r="B12" s="51">
        <v>523002</v>
      </c>
      <c r="C12" s="13" t="s">
        <v>16</v>
      </c>
      <c r="D12" s="15">
        <v>34634</v>
      </c>
    </row>
    <row r="13" spans="1:4" ht="15" customHeight="1" x14ac:dyDescent="0.2">
      <c r="A13" s="16"/>
      <c r="B13" s="57">
        <v>524001</v>
      </c>
      <c r="C13" s="17" t="s">
        <v>17</v>
      </c>
      <c r="D13" s="18">
        <v>479649</v>
      </c>
    </row>
    <row r="14" spans="1:4" ht="15" customHeight="1" x14ac:dyDescent="0.2">
      <c r="A14" s="12"/>
      <c r="B14" s="51"/>
      <c r="C14" s="13"/>
      <c r="D14" s="19">
        <f>SUM(D6:D13)</f>
        <v>35340997</v>
      </c>
    </row>
    <row r="15" spans="1:4" s="10" customFormat="1" ht="9.6" customHeight="1" x14ac:dyDescent="0.2">
      <c r="A15" s="9"/>
      <c r="B15" s="9"/>
      <c r="C15" s="9"/>
      <c r="D15" s="9"/>
    </row>
    <row r="16" spans="1:4" ht="19.899999999999999" customHeight="1" x14ac:dyDescent="0.2">
      <c r="A16" s="11" t="s">
        <v>1</v>
      </c>
      <c r="B16" s="50"/>
      <c r="C16" s="20"/>
      <c r="D16" s="21" t="s">
        <v>8</v>
      </c>
    </row>
    <row r="17" spans="1:4" ht="15" customHeight="1" x14ac:dyDescent="0.2">
      <c r="A17" s="12"/>
      <c r="B17" s="51">
        <v>531371</v>
      </c>
      <c r="C17" s="13" t="s">
        <v>18</v>
      </c>
      <c r="D17" s="14">
        <v>256155</v>
      </c>
    </row>
    <row r="18" spans="1:4" ht="15" customHeight="1" x14ac:dyDescent="0.2">
      <c r="B18" s="56">
        <v>531373</v>
      </c>
      <c r="C18" s="6" t="s">
        <v>19</v>
      </c>
      <c r="D18" s="8">
        <v>64140</v>
      </c>
    </row>
    <row r="19" spans="1:4" ht="15" customHeight="1" x14ac:dyDescent="0.2">
      <c r="A19" s="12"/>
      <c r="B19" s="51">
        <v>531375</v>
      </c>
      <c r="C19" s="13" t="s">
        <v>97</v>
      </c>
      <c r="D19" s="15">
        <v>523755</v>
      </c>
    </row>
    <row r="20" spans="1:4" ht="15" customHeight="1" x14ac:dyDescent="0.2">
      <c r="B20" s="56">
        <v>531376</v>
      </c>
      <c r="C20" s="6" t="s">
        <v>98</v>
      </c>
      <c r="D20" s="8">
        <v>45482</v>
      </c>
    </row>
    <row r="21" spans="1:4" ht="15" customHeight="1" x14ac:dyDescent="0.2">
      <c r="A21" s="12"/>
      <c r="B21" s="51">
        <v>531378</v>
      </c>
      <c r="C21" s="13" t="s">
        <v>99</v>
      </c>
      <c r="D21" s="15">
        <v>14084</v>
      </c>
    </row>
    <row r="22" spans="1:4" ht="15" customHeight="1" x14ac:dyDescent="0.2">
      <c r="B22" s="56">
        <v>531431</v>
      </c>
      <c r="C22" s="6" t="s">
        <v>20</v>
      </c>
      <c r="D22" s="8">
        <v>96590</v>
      </c>
    </row>
    <row r="23" spans="1:4" ht="15" customHeight="1" x14ac:dyDescent="0.2">
      <c r="A23" s="12"/>
      <c r="B23" s="51">
        <v>532011</v>
      </c>
      <c r="C23" s="13" t="s">
        <v>21</v>
      </c>
      <c r="D23" s="15">
        <v>42000</v>
      </c>
    </row>
    <row r="24" spans="1:4" ht="15" customHeight="1" x14ac:dyDescent="0.2">
      <c r="B24" s="56">
        <v>534003</v>
      </c>
      <c r="C24" s="6" t="s">
        <v>100</v>
      </c>
      <c r="D24" s="8">
        <v>8651</v>
      </c>
    </row>
    <row r="25" spans="1:4" ht="15" customHeight="1" x14ac:dyDescent="0.2">
      <c r="A25" s="12"/>
      <c r="B25" s="51">
        <v>534005</v>
      </c>
      <c r="C25" s="13" t="s">
        <v>22</v>
      </c>
      <c r="D25" s="15">
        <v>50000</v>
      </c>
    </row>
    <row r="26" spans="1:4" ht="15" customHeight="1" x14ac:dyDescent="0.2">
      <c r="B26" s="56">
        <v>534007</v>
      </c>
      <c r="C26" s="6" t="s">
        <v>105</v>
      </c>
      <c r="D26" s="8">
        <v>450000</v>
      </c>
    </row>
    <row r="27" spans="1:4" ht="15" customHeight="1" x14ac:dyDescent="0.2">
      <c r="A27" s="12"/>
      <c r="B27" s="51">
        <v>534008</v>
      </c>
      <c r="C27" s="13" t="s">
        <v>104</v>
      </c>
      <c r="D27" s="15">
        <v>5000</v>
      </c>
    </row>
    <row r="28" spans="1:4" ht="15" customHeight="1" x14ac:dyDescent="0.2">
      <c r="B28" s="56">
        <v>534009</v>
      </c>
      <c r="C28" s="6" t="s">
        <v>23</v>
      </c>
      <c r="D28" s="8">
        <v>700</v>
      </c>
    </row>
    <row r="29" spans="1:4" ht="15" customHeight="1" x14ac:dyDescent="0.2">
      <c r="A29" s="12"/>
      <c r="B29" s="51">
        <v>534011</v>
      </c>
      <c r="C29" s="13" t="s">
        <v>24</v>
      </c>
      <c r="D29" s="15">
        <v>1500</v>
      </c>
    </row>
    <row r="30" spans="1:4" ht="15" customHeight="1" x14ac:dyDescent="0.2">
      <c r="B30" s="56">
        <v>534023</v>
      </c>
      <c r="C30" s="6" t="s">
        <v>25</v>
      </c>
      <c r="D30" s="8">
        <v>6637</v>
      </c>
    </row>
    <row r="31" spans="1:4" ht="15" customHeight="1" x14ac:dyDescent="0.2">
      <c r="A31" s="12"/>
      <c r="B31" s="51">
        <v>534026</v>
      </c>
      <c r="C31" s="13" t="s">
        <v>26</v>
      </c>
      <c r="D31" s="15">
        <v>2500</v>
      </c>
    </row>
    <row r="32" spans="1:4" ht="15" customHeight="1" x14ac:dyDescent="0.2">
      <c r="B32" s="56">
        <v>534027</v>
      </c>
      <c r="C32" s="6" t="s">
        <v>107</v>
      </c>
      <c r="D32" s="8">
        <v>586622</v>
      </c>
    </row>
    <row r="33" spans="1:4" ht="15" customHeight="1" x14ac:dyDescent="0.2">
      <c r="A33" s="12"/>
      <c r="B33" s="51">
        <v>534029</v>
      </c>
      <c r="C33" s="13" t="s">
        <v>27</v>
      </c>
      <c r="D33" s="15">
        <v>26724</v>
      </c>
    </row>
    <row r="34" spans="1:4" ht="15" customHeight="1" x14ac:dyDescent="0.2">
      <c r="B34" s="56">
        <v>535010</v>
      </c>
      <c r="C34" s="6" t="s">
        <v>153</v>
      </c>
      <c r="D34" s="8">
        <v>5000</v>
      </c>
    </row>
    <row r="35" spans="1:4" ht="15" customHeight="1" x14ac:dyDescent="0.2">
      <c r="A35" s="12"/>
      <c r="B35" s="51">
        <v>535011</v>
      </c>
      <c r="C35" s="13" t="s">
        <v>28</v>
      </c>
      <c r="D35" s="15">
        <v>13500</v>
      </c>
    </row>
    <row r="36" spans="1:4" ht="15" customHeight="1" x14ac:dyDescent="0.2">
      <c r="B36" s="56">
        <v>540001</v>
      </c>
      <c r="C36" s="6" t="s">
        <v>29</v>
      </c>
      <c r="D36" s="8">
        <v>16078</v>
      </c>
    </row>
    <row r="37" spans="1:4" ht="15" customHeight="1" x14ac:dyDescent="0.2">
      <c r="A37" s="12"/>
      <c r="B37" s="51">
        <v>540002</v>
      </c>
      <c r="C37" s="13" t="s">
        <v>109</v>
      </c>
      <c r="D37" s="15">
        <v>29420</v>
      </c>
    </row>
    <row r="38" spans="1:4" ht="15" customHeight="1" x14ac:dyDescent="0.2">
      <c r="B38" s="56">
        <v>540003</v>
      </c>
      <c r="C38" s="6" t="s">
        <v>30</v>
      </c>
      <c r="D38" s="8">
        <v>362</v>
      </c>
    </row>
    <row r="39" spans="1:4" ht="15" customHeight="1" x14ac:dyDescent="0.2">
      <c r="A39" s="12"/>
      <c r="B39" s="51">
        <v>540004</v>
      </c>
      <c r="C39" s="13" t="s">
        <v>110</v>
      </c>
      <c r="D39" s="15">
        <v>3009</v>
      </c>
    </row>
    <row r="40" spans="1:4" ht="15" customHeight="1" x14ac:dyDescent="0.2">
      <c r="B40" s="56">
        <v>540012</v>
      </c>
      <c r="C40" s="6" t="s">
        <v>31</v>
      </c>
      <c r="D40" s="8">
        <v>1000</v>
      </c>
    </row>
    <row r="41" spans="1:4" ht="15" customHeight="1" x14ac:dyDescent="0.2">
      <c r="A41" s="12"/>
      <c r="B41" s="51">
        <v>541011</v>
      </c>
      <c r="C41" s="13" t="s">
        <v>32</v>
      </c>
      <c r="D41" s="15">
        <v>49656</v>
      </c>
    </row>
    <row r="42" spans="1:4" ht="15" customHeight="1" x14ac:dyDescent="0.2">
      <c r="B42" s="56">
        <v>541012</v>
      </c>
      <c r="C42" s="6" t="s">
        <v>33</v>
      </c>
      <c r="D42" s="8">
        <v>410370</v>
      </c>
    </row>
    <row r="43" spans="1:4" ht="15" customHeight="1" x14ac:dyDescent="0.2">
      <c r="A43" s="12"/>
      <c r="B43" s="51">
        <v>541013</v>
      </c>
      <c r="C43" s="13" t="s">
        <v>154</v>
      </c>
      <c r="D43" s="15">
        <v>400000</v>
      </c>
    </row>
    <row r="44" spans="1:4" ht="19.899999999999999" customHeight="1" x14ac:dyDescent="0.2">
      <c r="A44" s="11" t="s">
        <v>1</v>
      </c>
      <c r="B44" s="50"/>
      <c r="C44" s="20"/>
      <c r="D44" s="21" t="s">
        <v>8</v>
      </c>
    </row>
    <row r="45" spans="1:4" ht="15" customHeight="1" x14ac:dyDescent="0.2">
      <c r="B45" s="56">
        <v>541014</v>
      </c>
      <c r="C45" s="6" t="s">
        <v>155</v>
      </c>
      <c r="D45" s="8">
        <v>-58110</v>
      </c>
    </row>
    <row r="46" spans="1:4" ht="15" customHeight="1" x14ac:dyDescent="0.2">
      <c r="A46" s="12"/>
      <c r="B46" s="51">
        <v>542021</v>
      </c>
      <c r="C46" s="13" t="s">
        <v>34</v>
      </c>
      <c r="D46" s="15">
        <v>75890</v>
      </c>
    </row>
    <row r="47" spans="1:4" ht="15" customHeight="1" x14ac:dyDescent="0.2">
      <c r="B47" s="56">
        <v>543011</v>
      </c>
      <c r="C47" s="6" t="s">
        <v>35</v>
      </c>
      <c r="D47" s="8">
        <v>59620</v>
      </c>
    </row>
    <row r="48" spans="1:4" ht="15" customHeight="1" x14ac:dyDescent="0.2">
      <c r="A48" s="12"/>
      <c r="B48" s="51">
        <v>543012</v>
      </c>
      <c r="C48" s="13" t="s">
        <v>36</v>
      </c>
      <c r="D48" s="15">
        <v>17927</v>
      </c>
    </row>
    <row r="49" spans="1:4" ht="15" customHeight="1" x14ac:dyDescent="0.2">
      <c r="B49" s="56">
        <v>543013</v>
      </c>
      <c r="C49" s="6" t="s">
        <v>37</v>
      </c>
      <c r="D49" s="8">
        <v>3251</v>
      </c>
    </row>
    <row r="50" spans="1:4" ht="15" customHeight="1" x14ac:dyDescent="0.2">
      <c r="A50" s="12"/>
      <c r="B50" s="51">
        <v>543014</v>
      </c>
      <c r="C50" s="13" t="s">
        <v>111</v>
      </c>
      <c r="D50" s="15">
        <v>94320</v>
      </c>
    </row>
    <row r="51" spans="1:4" ht="15" customHeight="1" x14ac:dyDescent="0.2">
      <c r="B51" s="56">
        <v>544491</v>
      </c>
      <c r="C51" s="6" t="s">
        <v>38</v>
      </c>
      <c r="D51" s="8">
        <v>3296</v>
      </c>
    </row>
    <row r="52" spans="1:4" ht="15" customHeight="1" x14ac:dyDescent="0.2">
      <c r="A52" s="12"/>
      <c r="B52" s="51">
        <v>544492</v>
      </c>
      <c r="C52" s="13" t="s">
        <v>39</v>
      </c>
      <c r="D52" s="15">
        <v>375469</v>
      </c>
    </row>
    <row r="53" spans="1:4" ht="15" customHeight="1" x14ac:dyDescent="0.2">
      <c r="B53" s="56">
        <v>544494</v>
      </c>
      <c r="C53" s="6" t="s">
        <v>40</v>
      </c>
      <c r="D53" s="8">
        <v>126889</v>
      </c>
    </row>
    <row r="54" spans="1:4" ht="15" customHeight="1" x14ac:dyDescent="0.2">
      <c r="A54" s="12"/>
      <c r="B54" s="51">
        <v>545411</v>
      </c>
      <c r="C54" s="13" t="s">
        <v>112</v>
      </c>
      <c r="D54" s="15">
        <v>424488</v>
      </c>
    </row>
    <row r="55" spans="1:4" ht="15" customHeight="1" x14ac:dyDescent="0.2">
      <c r="B55" s="56">
        <v>545412</v>
      </c>
      <c r="C55" s="6" t="s">
        <v>113</v>
      </c>
      <c r="D55" s="8">
        <v>561102</v>
      </c>
    </row>
    <row r="56" spans="1:4" ht="15" customHeight="1" x14ac:dyDescent="0.2">
      <c r="A56" s="12"/>
      <c r="B56" s="51">
        <v>545413</v>
      </c>
      <c r="C56" s="13" t="s">
        <v>114</v>
      </c>
      <c r="D56" s="15">
        <v>80000</v>
      </c>
    </row>
    <row r="57" spans="1:4" ht="15" customHeight="1" x14ac:dyDescent="0.2">
      <c r="B57" s="56">
        <v>545417</v>
      </c>
      <c r="C57" s="6" t="s">
        <v>41</v>
      </c>
      <c r="D57" s="8">
        <v>2755</v>
      </c>
    </row>
    <row r="58" spans="1:4" ht="15" customHeight="1" x14ac:dyDescent="0.2">
      <c r="A58" s="12"/>
      <c r="B58" s="51">
        <v>545419</v>
      </c>
      <c r="C58" s="13" t="s">
        <v>101</v>
      </c>
      <c r="D58" s="15">
        <v>5680</v>
      </c>
    </row>
    <row r="59" spans="1:4" ht="15" customHeight="1" x14ac:dyDescent="0.2">
      <c r="B59" s="56">
        <v>546001</v>
      </c>
      <c r="C59" s="6" t="s">
        <v>42</v>
      </c>
      <c r="D59" s="8">
        <v>55000</v>
      </c>
    </row>
    <row r="60" spans="1:4" ht="15" customHeight="1" x14ac:dyDescent="0.2">
      <c r="A60" s="12"/>
      <c r="B60" s="51">
        <v>546003</v>
      </c>
      <c r="C60" s="13" t="s">
        <v>43</v>
      </c>
      <c r="D60" s="15">
        <v>33511</v>
      </c>
    </row>
    <row r="61" spans="1:4" ht="15" customHeight="1" x14ac:dyDescent="0.2">
      <c r="B61" s="56">
        <v>546004</v>
      </c>
      <c r="C61" s="6" t="s">
        <v>44</v>
      </c>
      <c r="D61" s="8">
        <v>20000</v>
      </c>
    </row>
    <row r="62" spans="1:4" ht="15" customHeight="1" x14ac:dyDescent="0.2">
      <c r="A62" s="12"/>
      <c r="B62" s="51">
        <v>546005</v>
      </c>
      <c r="C62" s="13" t="s">
        <v>115</v>
      </c>
      <c r="D62" s="15">
        <v>72400</v>
      </c>
    </row>
    <row r="63" spans="1:4" ht="15" customHeight="1" x14ac:dyDescent="0.2">
      <c r="B63" s="56">
        <v>546006</v>
      </c>
      <c r="C63" s="6" t="s">
        <v>45</v>
      </c>
      <c r="D63" s="8">
        <v>624854</v>
      </c>
    </row>
    <row r="64" spans="1:4" ht="15" customHeight="1" x14ac:dyDescent="0.2">
      <c r="A64" s="12"/>
      <c r="B64" s="51">
        <v>546007</v>
      </c>
      <c r="C64" s="13" t="s">
        <v>116</v>
      </c>
      <c r="D64" s="15">
        <v>-436044</v>
      </c>
    </row>
    <row r="65" spans="1:4" ht="15" customHeight="1" x14ac:dyDescent="0.2">
      <c r="B65" s="56">
        <v>546008</v>
      </c>
      <c r="C65" s="6" t="s">
        <v>46</v>
      </c>
      <c r="D65" s="8">
        <v>1191801</v>
      </c>
    </row>
    <row r="66" spans="1:4" ht="15" customHeight="1" x14ac:dyDescent="0.2">
      <c r="A66" s="12"/>
      <c r="B66" s="51">
        <v>546009</v>
      </c>
      <c r="C66" s="13" t="s">
        <v>47</v>
      </c>
      <c r="D66" s="15">
        <v>110400</v>
      </c>
    </row>
    <row r="67" spans="1:4" ht="15" customHeight="1" x14ac:dyDescent="0.2">
      <c r="B67" s="56">
        <v>546011</v>
      </c>
      <c r="C67" s="6" t="s">
        <v>48</v>
      </c>
      <c r="D67" s="8">
        <v>448351</v>
      </c>
    </row>
    <row r="68" spans="1:4" ht="15" customHeight="1" x14ac:dyDescent="0.2">
      <c r="A68" s="12"/>
      <c r="B68" s="51">
        <v>546253</v>
      </c>
      <c r="C68" s="13" t="s">
        <v>49</v>
      </c>
      <c r="D68" s="15">
        <v>255000</v>
      </c>
    </row>
    <row r="69" spans="1:4" ht="15" customHeight="1" x14ac:dyDescent="0.2">
      <c r="B69" s="56">
        <v>546491</v>
      </c>
      <c r="C69" s="6" t="s">
        <v>50</v>
      </c>
      <c r="D69" s="8">
        <v>26613</v>
      </c>
    </row>
    <row r="70" spans="1:4" ht="15" customHeight="1" x14ac:dyDescent="0.2">
      <c r="A70" s="12"/>
      <c r="B70" s="51">
        <v>547031</v>
      </c>
      <c r="C70" s="13" t="s">
        <v>51</v>
      </c>
      <c r="D70" s="15">
        <v>11360</v>
      </c>
    </row>
    <row r="71" spans="1:4" ht="15" customHeight="1" x14ac:dyDescent="0.2">
      <c r="B71" s="56">
        <v>548014</v>
      </c>
      <c r="C71" s="6" t="s">
        <v>52</v>
      </c>
      <c r="D71" s="8">
        <v>25300</v>
      </c>
    </row>
    <row r="72" spans="1:4" ht="15" customHeight="1" x14ac:dyDescent="0.2">
      <c r="A72" s="12"/>
      <c r="B72" s="51">
        <v>548024</v>
      </c>
      <c r="C72" s="13" t="s">
        <v>53</v>
      </c>
      <c r="D72" s="15">
        <v>29080</v>
      </c>
    </row>
    <row r="73" spans="1:4" ht="15" customHeight="1" x14ac:dyDescent="0.2">
      <c r="B73" s="56">
        <v>549002</v>
      </c>
      <c r="C73" s="6" t="s">
        <v>54</v>
      </c>
      <c r="D73" s="8">
        <v>5000</v>
      </c>
    </row>
    <row r="74" spans="1:4" ht="15" customHeight="1" x14ac:dyDescent="0.2">
      <c r="A74" s="12"/>
      <c r="B74" s="51">
        <v>549007</v>
      </c>
      <c r="C74" s="13" t="s">
        <v>117</v>
      </c>
      <c r="D74" s="15">
        <v>19870</v>
      </c>
    </row>
    <row r="75" spans="1:4" ht="15" customHeight="1" x14ac:dyDescent="0.2">
      <c r="B75" s="56">
        <v>549016</v>
      </c>
      <c r="C75" s="6" t="s">
        <v>118</v>
      </c>
      <c r="D75" s="8">
        <v>90800</v>
      </c>
    </row>
    <row r="76" spans="1:4" ht="15" customHeight="1" x14ac:dyDescent="0.2">
      <c r="A76" s="12"/>
      <c r="B76" s="51">
        <v>549111</v>
      </c>
      <c r="C76" s="13" t="s">
        <v>55</v>
      </c>
      <c r="D76" s="15">
        <v>15450</v>
      </c>
    </row>
    <row r="77" spans="1:4" ht="15" customHeight="1" x14ac:dyDescent="0.2">
      <c r="B77" s="56">
        <v>549601</v>
      </c>
      <c r="C77" s="6" t="s">
        <v>156</v>
      </c>
      <c r="D77" s="8">
        <v>1800</v>
      </c>
    </row>
    <row r="78" spans="1:4" ht="15" customHeight="1" x14ac:dyDescent="0.2">
      <c r="A78" s="12"/>
      <c r="B78" s="51">
        <v>551021</v>
      </c>
      <c r="C78" s="13" t="s">
        <v>56</v>
      </c>
      <c r="D78" s="15">
        <v>99530</v>
      </c>
    </row>
    <row r="79" spans="1:4" ht="15" customHeight="1" x14ac:dyDescent="0.2">
      <c r="B79" s="56">
        <v>552010</v>
      </c>
      <c r="C79" s="6" t="s">
        <v>57</v>
      </c>
      <c r="D79" s="8">
        <v>25560</v>
      </c>
    </row>
    <row r="80" spans="1:4" ht="15" customHeight="1" x14ac:dyDescent="0.2">
      <c r="A80" s="12"/>
      <c r="B80" s="51">
        <v>552011</v>
      </c>
      <c r="C80" s="13" t="s">
        <v>58</v>
      </c>
      <c r="D80" s="15">
        <v>1440661</v>
      </c>
    </row>
    <row r="81" spans="1:4" ht="15" customHeight="1" x14ac:dyDescent="0.2">
      <c r="B81" s="56">
        <v>552016</v>
      </c>
      <c r="C81" s="6" t="s">
        <v>59</v>
      </c>
      <c r="D81" s="8">
        <v>30000</v>
      </c>
    </row>
    <row r="82" spans="1:4" ht="15" customHeight="1" x14ac:dyDescent="0.2">
      <c r="A82" s="12"/>
      <c r="B82" s="51">
        <v>552019</v>
      </c>
      <c r="C82" s="13" t="s">
        <v>119</v>
      </c>
      <c r="D82" s="15">
        <v>77284</v>
      </c>
    </row>
    <row r="83" spans="1:4" ht="15" customHeight="1" x14ac:dyDescent="0.2">
      <c r="B83" s="56">
        <v>552025</v>
      </c>
      <c r="C83" s="6" t="s">
        <v>60</v>
      </c>
      <c r="D83" s="8">
        <v>8962</v>
      </c>
    </row>
    <row r="84" spans="1:4" ht="15" customHeight="1" x14ac:dyDescent="0.2">
      <c r="A84" s="12"/>
      <c r="B84" s="51">
        <v>552028</v>
      </c>
      <c r="C84" s="13" t="s">
        <v>120</v>
      </c>
      <c r="D84" s="15">
        <v>15000</v>
      </c>
    </row>
    <row r="85" spans="1:4" ht="15" customHeight="1" x14ac:dyDescent="0.2">
      <c r="B85" s="56">
        <v>552029</v>
      </c>
      <c r="C85" s="6" t="s">
        <v>157</v>
      </c>
      <c r="D85" s="8">
        <v>3804</v>
      </c>
    </row>
    <row r="86" spans="1:4" ht="15" customHeight="1" x14ac:dyDescent="0.2">
      <c r="A86" s="12"/>
      <c r="B86" s="51">
        <v>552102</v>
      </c>
      <c r="C86" s="13" t="s">
        <v>61</v>
      </c>
      <c r="D86" s="15">
        <v>24998</v>
      </c>
    </row>
    <row r="87" spans="1:4" ht="15" customHeight="1" x14ac:dyDescent="0.2">
      <c r="B87" s="56">
        <v>552103</v>
      </c>
      <c r="C87" s="6" t="s">
        <v>62</v>
      </c>
      <c r="D87" s="8">
        <v>6000</v>
      </c>
    </row>
    <row r="88" spans="1:4" ht="19.899999999999999" customHeight="1" x14ac:dyDescent="0.2">
      <c r="A88" s="11" t="s">
        <v>1</v>
      </c>
      <c r="B88" s="50"/>
      <c r="C88" s="20"/>
      <c r="D88" s="21" t="s">
        <v>8</v>
      </c>
    </row>
    <row r="89" spans="1:4" ht="15" customHeight="1" x14ac:dyDescent="0.2">
      <c r="A89" s="12"/>
      <c r="B89" s="51">
        <v>552104</v>
      </c>
      <c r="C89" s="13" t="s">
        <v>128</v>
      </c>
      <c r="D89" s="15">
        <v>22206</v>
      </c>
    </row>
    <row r="90" spans="1:4" ht="15" customHeight="1" x14ac:dyDescent="0.2">
      <c r="B90" s="56">
        <v>552107</v>
      </c>
      <c r="C90" s="6" t="s">
        <v>64</v>
      </c>
      <c r="D90" s="8">
        <v>17129</v>
      </c>
    </row>
    <row r="91" spans="1:4" ht="15" customHeight="1" x14ac:dyDescent="0.2">
      <c r="A91" s="12"/>
      <c r="B91" s="51">
        <v>552109</v>
      </c>
      <c r="C91" s="13" t="s">
        <v>65</v>
      </c>
      <c r="D91" s="15">
        <v>1500</v>
      </c>
    </row>
    <row r="92" spans="1:4" ht="15" customHeight="1" x14ac:dyDescent="0.2">
      <c r="B92" s="56">
        <v>552111</v>
      </c>
      <c r="C92" s="6" t="s">
        <v>66</v>
      </c>
      <c r="D92" s="8">
        <v>92900</v>
      </c>
    </row>
    <row r="93" spans="1:4" ht="15" customHeight="1" x14ac:dyDescent="0.2">
      <c r="A93" s="12"/>
      <c r="B93" s="51">
        <v>552112</v>
      </c>
      <c r="C93" s="13" t="s">
        <v>121</v>
      </c>
      <c r="D93" s="15">
        <v>37460</v>
      </c>
    </row>
    <row r="94" spans="1:4" ht="15" customHeight="1" x14ac:dyDescent="0.2">
      <c r="B94" s="56">
        <v>552221</v>
      </c>
      <c r="C94" s="6" t="s">
        <v>67</v>
      </c>
      <c r="D94" s="8">
        <v>175200</v>
      </c>
    </row>
    <row r="95" spans="1:4" ht="15" customHeight="1" x14ac:dyDescent="0.2">
      <c r="A95" s="12"/>
      <c r="B95" s="51">
        <v>552411</v>
      </c>
      <c r="C95" s="13" t="s">
        <v>122</v>
      </c>
      <c r="D95" s="15">
        <v>46688</v>
      </c>
    </row>
    <row r="96" spans="1:4" ht="15" customHeight="1" x14ac:dyDescent="0.2">
      <c r="B96" s="56">
        <v>552412</v>
      </c>
      <c r="C96" s="6" t="s">
        <v>123</v>
      </c>
      <c r="D96" s="8">
        <v>19661</v>
      </c>
    </row>
    <row r="97" spans="1:4" ht="15" customHeight="1" x14ac:dyDescent="0.2">
      <c r="A97" s="12"/>
      <c r="B97" s="51">
        <v>552441</v>
      </c>
      <c r="C97" s="13" t="s">
        <v>68</v>
      </c>
      <c r="D97" s="15">
        <v>62241</v>
      </c>
    </row>
    <row r="98" spans="1:4" ht="15" customHeight="1" x14ac:dyDescent="0.2">
      <c r="B98" s="56">
        <v>552451</v>
      </c>
      <c r="C98" s="6" t="s">
        <v>69</v>
      </c>
      <c r="D98" s="8">
        <v>24000</v>
      </c>
    </row>
    <row r="99" spans="1:4" ht="15" customHeight="1" x14ac:dyDescent="0.2">
      <c r="A99" s="12"/>
      <c r="B99" s="51">
        <v>552452</v>
      </c>
      <c r="C99" s="13" t="s">
        <v>70</v>
      </c>
      <c r="D99" s="15">
        <v>1200</v>
      </c>
    </row>
    <row r="100" spans="1:4" ht="15" customHeight="1" x14ac:dyDescent="0.2">
      <c r="B100" s="56">
        <v>552454</v>
      </c>
      <c r="C100" s="6" t="s">
        <v>71</v>
      </c>
      <c r="D100" s="8">
        <v>120000</v>
      </c>
    </row>
    <row r="101" spans="1:4" ht="15" customHeight="1" x14ac:dyDescent="0.2">
      <c r="A101" s="12"/>
      <c r="B101" s="51">
        <v>552466</v>
      </c>
      <c r="C101" s="13" t="s">
        <v>124</v>
      </c>
      <c r="D101" s="15">
        <v>61122</v>
      </c>
    </row>
    <row r="102" spans="1:4" ht="15" customHeight="1" x14ac:dyDescent="0.2">
      <c r="B102" s="56">
        <v>552478</v>
      </c>
      <c r="C102" s="6" t="s">
        <v>125</v>
      </c>
      <c r="D102" s="8">
        <v>5000</v>
      </c>
    </row>
    <row r="103" spans="1:4" ht="15" customHeight="1" x14ac:dyDescent="0.2">
      <c r="A103" s="12"/>
      <c r="B103" s="51">
        <v>552480</v>
      </c>
      <c r="C103" s="13" t="s">
        <v>102</v>
      </c>
      <c r="D103" s="15">
        <v>27294</v>
      </c>
    </row>
    <row r="104" spans="1:4" ht="15" customHeight="1" x14ac:dyDescent="0.2">
      <c r="B104" s="56">
        <v>552481</v>
      </c>
      <c r="C104" s="6" t="s">
        <v>73</v>
      </c>
      <c r="D104" s="8">
        <v>20000</v>
      </c>
    </row>
    <row r="105" spans="1:4" ht="15" customHeight="1" x14ac:dyDescent="0.2">
      <c r="A105" s="12"/>
      <c r="B105" s="51">
        <v>552485</v>
      </c>
      <c r="C105" s="13" t="s">
        <v>74</v>
      </c>
      <c r="D105" s="15">
        <v>356826</v>
      </c>
    </row>
    <row r="106" spans="1:4" ht="15" customHeight="1" x14ac:dyDescent="0.2">
      <c r="B106" s="56">
        <v>552489</v>
      </c>
      <c r="C106" s="6" t="s">
        <v>158</v>
      </c>
      <c r="D106" s="8">
        <v>8000</v>
      </c>
    </row>
    <row r="107" spans="1:4" ht="15" customHeight="1" x14ac:dyDescent="0.2">
      <c r="A107" s="12"/>
      <c r="B107" s="51">
        <v>554005</v>
      </c>
      <c r="C107" s="13" t="s">
        <v>75</v>
      </c>
      <c r="D107" s="15">
        <v>100000</v>
      </c>
    </row>
    <row r="108" spans="1:4" ht="15" customHeight="1" x14ac:dyDescent="0.2">
      <c r="B108" s="56">
        <v>554011</v>
      </c>
      <c r="C108" s="6" t="s">
        <v>76</v>
      </c>
      <c r="D108" s="8">
        <v>22235</v>
      </c>
    </row>
    <row r="109" spans="1:4" ht="15" customHeight="1" x14ac:dyDescent="0.2">
      <c r="A109" s="12"/>
      <c r="B109" s="51">
        <v>554021</v>
      </c>
      <c r="C109" s="13" t="s">
        <v>126</v>
      </c>
      <c r="D109" s="15">
        <v>1344</v>
      </c>
    </row>
    <row r="110" spans="1:4" ht="15" customHeight="1" x14ac:dyDescent="0.2">
      <c r="B110" s="56">
        <v>554201</v>
      </c>
      <c r="C110" s="6" t="s">
        <v>77</v>
      </c>
      <c r="D110" s="8">
        <v>52650</v>
      </c>
    </row>
    <row r="111" spans="1:4" ht="15" customHeight="1" x14ac:dyDescent="0.2">
      <c r="A111" s="12"/>
      <c r="B111" s="51">
        <v>555006</v>
      </c>
      <c r="C111" s="13" t="s">
        <v>78</v>
      </c>
      <c r="D111" s="15">
        <f>42065+40000-30000</f>
        <v>52065</v>
      </c>
    </row>
    <row r="112" spans="1:4" ht="15" customHeight="1" x14ac:dyDescent="0.2">
      <c r="B112" s="56">
        <v>555007</v>
      </c>
      <c r="C112" s="6" t="s">
        <v>83</v>
      </c>
      <c r="D112" s="8">
        <v>65571</v>
      </c>
    </row>
    <row r="113" spans="1:4" ht="15" customHeight="1" x14ac:dyDescent="0.2">
      <c r="A113" s="23"/>
      <c r="B113" s="58"/>
      <c r="C113" s="24"/>
      <c r="D113" s="25">
        <f>SUM(D17:D112)</f>
        <v>10606149</v>
      </c>
    </row>
    <row r="114" spans="1:4" s="10" customFormat="1" ht="9.6" customHeight="1" x14ac:dyDescent="0.2">
      <c r="A114" s="9"/>
      <c r="B114" s="9"/>
      <c r="C114" s="9"/>
      <c r="D114" s="9"/>
    </row>
    <row r="115" spans="1:4" ht="19.899999999999999" customHeight="1" x14ac:dyDescent="0.2">
      <c r="A115" s="11" t="s">
        <v>2</v>
      </c>
      <c r="B115" s="50"/>
      <c r="C115" s="20"/>
      <c r="D115" s="21" t="s">
        <v>8</v>
      </c>
    </row>
    <row r="116" spans="1:4" ht="15" customHeight="1" x14ac:dyDescent="0.2">
      <c r="A116" s="12"/>
      <c r="B116" s="51">
        <v>664003</v>
      </c>
      <c r="C116" s="13" t="s">
        <v>79</v>
      </c>
      <c r="D116" s="14">
        <v>40015</v>
      </c>
    </row>
    <row r="117" spans="1:4" ht="15" customHeight="1" x14ac:dyDescent="0.2">
      <c r="B117" s="56">
        <v>664411</v>
      </c>
      <c r="C117" s="6" t="s">
        <v>80</v>
      </c>
      <c r="D117" s="8">
        <v>63375</v>
      </c>
    </row>
    <row r="118" spans="1:4" ht="15" customHeight="1" x14ac:dyDescent="0.2">
      <c r="A118" s="12"/>
      <c r="B118" s="51">
        <v>664491</v>
      </c>
      <c r="C118" s="13" t="s">
        <v>81</v>
      </c>
      <c r="D118" s="15">
        <f>125556+28000</f>
        <v>153556</v>
      </c>
    </row>
    <row r="119" spans="1:4" ht="15" customHeight="1" x14ac:dyDescent="0.2">
      <c r="B119" s="56">
        <v>664495</v>
      </c>
      <c r="C119" s="6" t="s">
        <v>82</v>
      </c>
      <c r="D119" s="8">
        <v>17000</v>
      </c>
    </row>
    <row r="120" spans="1:4" ht="15" customHeight="1" x14ac:dyDescent="0.2">
      <c r="A120" s="23"/>
      <c r="B120" s="58"/>
      <c r="C120" s="24"/>
      <c r="D120" s="25">
        <f>SUM(D116:D119)</f>
        <v>273946</v>
      </c>
    </row>
    <row r="121" spans="1:4" s="10" customFormat="1" ht="9.6" customHeight="1" x14ac:dyDescent="0.2">
      <c r="A121" s="9"/>
      <c r="B121" s="9"/>
      <c r="C121" s="9"/>
      <c r="D121" s="9"/>
    </row>
    <row r="122" spans="1:4" ht="19.899999999999999" customHeight="1" x14ac:dyDescent="0.2">
      <c r="A122" s="11" t="s">
        <v>3</v>
      </c>
      <c r="B122" s="50"/>
      <c r="C122" s="20"/>
      <c r="D122" s="21" t="s">
        <v>8</v>
      </c>
    </row>
    <row r="123" spans="1:4" ht="15" customHeight="1" x14ac:dyDescent="0.2">
      <c r="A123" s="12"/>
      <c r="B123" s="51">
        <v>786108</v>
      </c>
      <c r="C123" s="13" t="s">
        <v>85</v>
      </c>
      <c r="D123" s="14">
        <v>280000</v>
      </c>
    </row>
    <row r="124" spans="1:4" ht="15" customHeight="1" x14ac:dyDescent="0.2">
      <c r="B124" s="56">
        <v>786112</v>
      </c>
      <c r="C124" s="6" t="s">
        <v>84</v>
      </c>
      <c r="D124" s="8">
        <v>265000</v>
      </c>
    </row>
    <row r="125" spans="1:4" ht="15" customHeight="1" x14ac:dyDescent="0.2">
      <c r="A125" s="23"/>
      <c r="B125" s="58"/>
      <c r="C125" s="24"/>
      <c r="D125" s="25">
        <f>SUM(D123:D124)</f>
        <v>545000</v>
      </c>
    </row>
    <row r="126" spans="1:4" s="10" customFormat="1" ht="9.6" customHeight="1" x14ac:dyDescent="0.2">
      <c r="A126" s="9"/>
      <c r="B126" s="9"/>
      <c r="C126" s="9"/>
      <c r="D126" s="9"/>
    </row>
    <row r="127" spans="1:4" ht="13.5" thickBot="1" x14ac:dyDescent="0.25">
      <c r="A127" s="28"/>
      <c r="B127" s="59"/>
      <c r="C127" s="29"/>
      <c r="D127" s="22">
        <f>+D125+D120+D113+D14</f>
        <v>46766092</v>
      </c>
    </row>
    <row r="130" spans="1:4" ht="33.6" customHeight="1" x14ac:dyDescent="0.2">
      <c r="A130" s="72" t="s">
        <v>134</v>
      </c>
      <c r="B130" s="73"/>
      <c r="C130" s="73"/>
      <c r="D130" s="73"/>
    </row>
    <row r="132" spans="1:4" ht="19.899999999999999" customHeight="1" thickBot="1" x14ac:dyDescent="0.25">
      <c r="A132" s="74" t="s">
        <v>10</v>
      </c>
      <c r="B132" s="74"/>
      <c r="C132" s="74"/>
      <c r="D132" s="74"/>
    </row>
    <row r="133" spans="1:4" s="10" customFormat="1" ht="9.6" customHeight="1" x14ac:dyDescent="0.2">
      <c r="A133" s="9"/>
      <c r="B133" s="9"/>
      <c r="C133" s="9"/>
      <c r="D133" s="9"/>
    </row>
    <row r="134" spans="1:4" ht="19.899999999999999" customHeight="1" x14ac:dyDescent="0.2">
      <c r="A134" s="11" t="s">
        <v>94</v>
      </c>
      <c r="B134" s="50"/>
      <c r="C134" s="20"/>
      <c r="D134" s="21" t="s">
        <v>8</v>
      </c>
    </row>
    <row r="135" spans="1:4" ht="15" customHeight="1" x14ac:dyDescent="0.2">
      <c r="A135" s="12"/>
      <c r="B135" s="51">
        <v>512012</v>
      </c>
      <c r="C135" s="13" t="s">
        <v>12</v>
      </c>
      <c r="D135" s="14">
        <v>14120155</v>
      </c>
    </row>
    <row r="136" spans="1:4" ht="15" customHeight="1" x14ac:dyDescent="0.2">
      <c r="B136" s="56">
        <v>514011</v>
      </c>
      <c r="C136" s="6" t="s">
        <v>13</v>
      </c>
      <c r="D136" s="8">
        <v>195000</v>
      </c>
    </row>
    <row r="137" spans="1:4" ht="15" customHeight="1" x14ac:dyDescent="0.2">
      <c r="A137" s="12"/>
      <c r="B137" s="51">
        <v>515011</v>
      </c>
      <c r="C137" s="13" t="s">
        <v>14</v>
      </c>
      <c r="D137" s="15">
        <v>183600</v>
      </c>
    </row>
    <row r="138" spans="1:4" ht="15" customHeight="1" x14ac:dyDescent="0.2">
      <c r="B138" s="56">
        <v>521011</v>
      </c>
      <c r="C138" s="6" t="s">
        <v>95</v>
      </c>
      <c r="D138" s="8">
        <v>1060032</v>
      </c>
    </row>
    <row r="139" spans="1:4" ht="15" customHeight="1" x14ac:dyDescent="0.2">
      <c r="A139" s="12"/>
      <c r="B139" s="51">
        <v>522011</v>
      </c>
      <c r="C139" s="13" t="s">
        <v>96</v>
      </c>
      <c r="D139" s="15">
        <v>3428732</v>
      </c>
    </row>
    <row r="140" spans="1:4" ht="15" customHeight="1" x14ac:dyDescent="0.2">
      <c r="B140" s="56">
        <v>523001</v>
      </c>
      <c r="C140" s="6" t="s">
        <v>15</v>
      </c>
      <c r="D140" s="8">
        <v>2926800</v>
      </c>
    </row>
    <row r="141" spans="1:4" ht="15" customHeight="1" x14ac:dyDescent="0.2">
      <c r="A141" s="12"/>
      <c r="B141" s="51">
        <v>523002</v>
      </c>
      <c r="C141" s="13" t="s">
        <v>16</v>
      </c>
      <c r="D141" s="15">
        <v>17056</v>
      </c>
    </row>
    <row r="142" spans="1:4" ht="15" customHeight="1" x14ac:dyDescent="0.2">
      <c r="B142" s="56">
        <v>524001</v>
      </c>
      <c r="C142" s="6" t="s">
        <v>17</v>
      </c>
      <c r="D142" s="8">
        <v>458649</v>
      </c>
    </row>
    <row r="143" spans="1:4" ht="15" customHeight="1" x14ac:dyDescent="0.2">
      <c r="A143" s="23"/>
      <c r="B143" s="58"/>
      <c r="C143" s="24"/>
      <c r="D143" s="26">
        <f>SUM(D135:D142)</f>
        <v>22390024</v>
      </c>
    </row>
    <row r="144" spans="1:4" s="10" customFormat="1" ht="9.6" customHeight="1" x14ac:dyDescent="0.2">
      <c r="A144" s="9"/>
      <c r="B144" s="9"/>
      <c r="C144" s="9"/>
      <c r="D144" s="9"/>
    </row>
    <row r="145" spans="1:4" ht="19.899999999999999" customHeight="1" x14ac:dyDescent="0.2">
      <c r="A145" s="11" t="s">
        <v>1</v>
      </c>
      <c r="B145" s="50"/>
      <c r="C145" s="20"/>
      <c r="D145" s="21" t="s">
        <v>8</v>
      </c>
    </row>
    <row r="146" spans="1:4" ht="15" customHeight="1" x14ac:dyDescent="0.2">
      <c r="A146" s="12"/>
      <c r="B146" s="51">
        <v>531375</v>
      </c>
      <c r="C146" s="13" t="s">
        <v>97</v>
      </c>
      <c r="D146" s="14">
        <v>421920</v>
      </c>
    </row>
    <row r="147" spans="1:4" ht="15" customHeight="1" x14ac:dyDescent="0.2">
      <c r="B147" s="56">
        <v>543011</v>
      </c>
      <c r="C147" s="6" t="s">
        <v>35</v>
      </c>
      <c r="D147" s="8">
        <v>2050</v>
      </c>
    </row>
    <row r="148" spans="1:4" ht="15" customHeight="1" x14ac:dyDescent="0.2">
      <c r="A148" s="12"/>
      <c r="B148" s="51">
        <v>543012</v>
      </c>
      <c r="C148" s="13" t="s">
        <v>36</v>
      </c>
      <c r="D148" s="15">
        <v>700</v>
      </c>
    </row>
    <row r="149" spans="1:4" ht="15" customHeight="1" x14ac:dyDescent="0.2">
      <c r="B149" s="56">
        <v>545411</v>
      </c>
      <c r="C149" s="6" t="s">
        <v>112</v>
      </c>
      <c r="D149" s="8">
        <v>209628</v>
      </c>
    </row>
    <row r="150" spans="1:4" ht="15" customHeight="1" x14ac:dyDescent="0.2">
      <c r="A150" s="12"/>
      <c r="B150" s="51">
        <v>545412</v>
      </c>
      <c r="C150" s="13" t="s">
        <v>113</v>
      </c>
      <c r="D150" s="15">
        <v>328016</v>
      </c>
    </row>
    <row r="151" spans="1:4" ht="15" customHeight="1" x14ac:dyDescent="0.2">
      <c r="B151" s="56">
        <v>546003</v>
      </c>
      <c r="C151" s="6" t="s">
        <v>43</v>
      </c>
      <c r="D151" s="8">
        <v>5000</v>
      </c>
    </row>
    <row r="152" spans="1:4" ht="15" customHeight="1" x14ac:dyDescent="0.2">
      <c r="A152" s="12"/>
      <c r="B152" s="51">
        <v>546006</v>
      </c>
      <c r="C152" s="13" t="s">
        <v>45</v>
      </c>
      <c r="D152" s="15">
        <v>423458</v>
      </c>
    </row>
    <row r="153" spans="1:4" ht="15" customHeight="1" x14ac:dyDescent="0.2">
      <c r="B153" s="56">
        <v>546491</v>
      </c>
      <c r="C153" s="6" t="s">
        <v>50</v>
      </c>
      <c r="D153" s="8">
        <v>500</v>
      </c>
    </row>
    <row r="154" spans="1:4" ht="15" customHeight="1" x14ac:dyDescent="0.2">
      <c r="A154" s="12"/>
      <c r="B154" s="51">
        <v>552010</v>
      </c>
      <c r="C154" s="13" t="s">
        <v>57</v>
      </c>
      <c r="D154" s="15">
        <v>30000</v>
      </c>
    </row>
    <row r="155" spans="1:4" ht="15" customHeight="1" x14ac:dyDescent="0.2">
      <c r="B155" s="56">
        <v>552019</v>
      </c>
      <c r="C155" s="6" t="s">
        <v>119</v>
      </c>
      <c r="D155" s="8">
        <v>3450</v>
      </c>
    </row>
    <row r="156" spans="1:4" ht="15" customHeight="1" x14ac:dyDescent="0.2">
      <c r="A156" s="12"/>
      <c r="B156" s="51">
        <v>552412</v>
      </c>
      <c r="C156" s="13" t="s">
        <v>123</v>
      </c>
      <c r="D156" s="15">
        <v>680400</v>
      </c>
    </row>
    <row r="157" spans="1:4" ht="15" customHeight="1" x14ac:dyDescent="0.2">
      <c r="B157" s="56">
        <v>552441</v>
      </c>
      <c r="C157" s="6" t="s">
        <v>68</v>
      </c>
      <c r="D157" s="8">
        <v>100</v>
      </c>
    </row>
    <row r="158" spans="1:4" ht="15" customHeight="1" x14ac:dyDescent="0.2">
      <c r="A158" s="23"/>
      <c r="B158" s="58"/>
      <c r="C158" s="24"/>
      <c r="D158" s="26">
        <f>SUM(D146:D157)</f>
        <v>2105222</v>
      </c>
    </row>
    <row r="159" spans="1:4" s="10" customFormat="1" ht="9.6" customHeight="1" x14ac:dyDescent="0.2">
      <c r="A159" s="9"/>
      <c r="B159" s="9"/>
      <c r="C159" s="9"/>
      <c r="D159" s="9"/>
    </row>
    <row r="160" spans="1:4" ht="19.899999999999999" customHeight="1" x14ac:dyDescent="0.2">
      <c r="A160" s="11" t="s">
        <v>2</v>
      </c>
      <c r="B160" s="50"/>
      <c r="C160" s="20"/>
      <c r="D160" s="21" t="s">
        <v>8</v>
      </c>
    </row>
    <row r="161" spans="1:4" ht="15" customHeight="1" x14ac:dyDescent="0.2">
      <c r="A161" s="12"/>
      <c r="B161" s="51">
        <v>664411</v>
      </c>
      <c r="C161" s="13" t="s">
        <v>80</v>
      </c>
      <c r="D161" s="14">
        <f>446655+226520</f>
        <v>673175</v>
      </c>
    </row>
    <row r="162" spans="1:4" s="10" customFormat="1" ht="9.6" customHeight="1" x14ac:dyDescent="0.2">
      <c r="A162" s="9"/>
      <c r="B162" s="9"/>
      <c r="C162" s="9"/>
      <c r="D162" s="9"/>
    </row>
    <row r="163" spans="1:4" ht="19.899999999999999" customHeight="1" x14ac:dyDescent="0.2">
      <c r="A163" s="11" t="s">
        <v>11</v>
      </c>
      <c r="B163" s="50"/>
      <c r="C163" s="20"/>
      <c r="D163" s="21" t="s">
        <v>8</v>
      </c>
    </row>
    <row r="164" spans="1:4" ht="15" customHeight="1" x14ac:dyDescent="0.2">
      <c r="A164" s="12"/>
      <c r="B164" s="51">
        <v>786101</v>
      </c>
      <c r="C164" s="13" t="s">
        <v>86</v>
      </c>
      <c r="D164" s="14">
        <v>280000</v>
      </c>
    </row>
    <row r="165" spans="1:4" ht="15" customHeight="1" x14ac:dyDescent="0.2">
      <c r="B165" s="56">
        <v>786102</v>
      </c>
      <c r="C165" s="6" t="s">
        <v>87</v>
      </c>
      <c r="D165" s="8">
        <v>380000</v>
      </c>
    </row>
    <row r="166" spans="1:4" ht="15" customHeight="1" x14ac:dyDescent="0.2">
      <c r="A166" s="23"/>
      <c r="B166" s="58"/>
      <c r="C166" s="24"/>
      <c r="D166" s="26">
        <f>SUM(D164:D165)</f>
        <v>660000</v>
      </c>
    </row>
    <row r="167" spans="1:4" s="10" customFormat="1" ht="9.6" customHeight="1" x14ac:dyDescent="0.2">
      <c r="A167" s="9"/>
      <c r="B167" s="9"/>
      <c r="C167" s="9"/>
      <c r="D167" s="9"/>
    </row>
    <row r="168" spans="1:4" ht="15" customHeight="1" thickBot="1" x14ac:dyDescent="0.25">
      <c r="A168" s="28"/>
      <c r="B168" s="59"/>
      <c r="C168" s="29"/>
      <c r="D168" s="27">
        <f>+D166+D161+D158+D143</f>
        <v>25828421</v>
      </c>
    </row>
    <row r="171" spans="1:4" ht="33.6" customHeight="1" x14ac:dyDescent="0.2">
      <c r="A171" s="72" t="s">
        <v>134</v>
      </c>
      <c r="B171" s="73"/>
      <c r="C171" s="73"/>
      <c r="D171" s="73"/>
    </row>
    <row r="173" spans="1:4" ht="19.899999999999999" customHeight="1" thickBot="1" x14ac:dyDescent="0.25">
      <c r="A173" s="74" t="s">
        <v>6</v>
      </c>
      <c r="B173" s="74"/>
      <c r="C173" s="74"/>
      <c r="D173" s="74"/>
    </row>
    <row r="174" spans="1:4" s="10" customFormat="1" ht="9.6" customHeight="1" x14ac:dyDescent="0.2">
      <c r="A174" s="9" t="s">
        <v>94</v>
      </c>
      <c r="B174" s="9"/>
      <c r="C174" s="9"/>
      <c r="D174" s="9"/>
    </row>
    <row r="175" spans="1:4" ht="19.899999999999999" customHeight="1" x14ac:dyDescent="0.2">
      <c r="A175" s="11" t="s">
        <v>94</v>
      </c>
      <c r="B175" s="50"/>
      <c r="C175" s="20"/>
      <c r="D175" s="21" t="s">
        <v>8</v>
      </c>
    </row>
    <row r="176" spans="1:4" ht="15" customHeight="1" x14ac:dyDescent="0.2">
      <c r="A176" s="12"/>
      <c r="B176" s="51">
        <v>512012</v>
      </c>
      <c r="C176" s="13" t="s">
        <v>12</v>
      </c>
      <c r="D176" s="14">
        <v>22743522</v>
      </c>
    </row>
    <row r="177" spans="1:4" ht="15" customHeight="1" x14ac:dyDescent="0.2">
      <c r="B177" s="56">
        <v>514011</v>
      </c>
      <c r="C177" s="6" t="s">
        <v>13</v>
      </c>
      <c r="D177" s="8">
        <v>386000</v>
      </c>
    </row>
    <row r="178" spans="1:4" ht="15" customHeight="1" x14ac:dyDescent="0.2">
      <c r="A178" s="12"/>
      <c r="B178" s="51">
        <v>515011</v>
      </c>
      <c r="C178" s="13" t="s">
        <v>14</v>
      </c>
      <c r="D178" s="15">
        <v>129209</v>
      </c>
    </row>
    <row r="179" spans="1:4" ht="15" customHeight="1" x14ac:dyDescent="0.2">
      <c r="B179" s="56">
        <v>521011</v>
      </c>
      <c r="C179" s="6" t="s">
        <v>95</v>
      </c>
      <c r="D179" s="8">
        <v>1746897</v>
      </c>
    </row>
    <row r="180" spans="1:4" ht="15" customHeight="1" x14ac:dyDescent="0.2">
      <c r="A180" s="12"/>
      <c r="B180" s="51">
        <v>522011</v>
      </c>
      <c r="C180" s="13" t="s">
        <v>96</v>
      </c>
      <c r="D180" s="15">
        <v>4786111</v>
      </c>
    </row>
    <row r="181" spans="1:4" ht="15" customHeight="1" x14ac:dyDescent="0.2">
      <c r="B181" s="56">
        <v>523001</v>
      </c>
      <c r="C181" s="6" t="s">
        <v>15</v>
      </c>
      <c r="D181" s="8">
        <v>4998132</v>
      </c>
    </row>
    <row r="182" spans="1:4" ht="15" customHeight="1" x14ac:dyDescent="0.2">
      <c r="A182" s="12"/>
      <c r="B182" s="51">
        <v>523002</v>
      </c>
      <c r="C182" s="13" t="s">
        <v>16</v>
      </c>
      <c r="D182" s="15">
        <v>28994</v>
      </c>
    </row>
    <row r="183" spans="1:4" ht="15" customHeight="1" x14ac:dyDescent="0.2">
      <c r="B183" s="56">
        <v>524001</v>
      </c>
      <c r="C183" s="6" t="s">
        <v>17</v>
      </c>
      <c r="D183" s="8">
        <v>691988</v>
      </c>
    </row>
    <row r="184" spans="1:4" ht="15" customHeight="1" x14ac:dyDescent="0.2">
      <c r="A184" s="23"/>
      <c r="B184" s="58"/>
      <c r="C184" s="24"/>
      <c r="D184" s="26">
        <f>SUM(D176:D183)</f>
        <v>35510853</v>
      </c>
    </row>
    <row r="185" spans="1:4" s="10" customFormat="1" ht="9.6" customHeight="1" x14ac:dyDescent="0.2">
      <c r="A185" s="9"/>
      <c r="B185" s="9"/>
      <c r="C185" s="9"/>
      <c r="D185" s="9"/>
    </row>
    <row r="186" spans="1:4" x14ac:dyDescent="0.2">
      <c r="A186" s="11" t="s">
        <v>1</v>
      </c>
      <c r="B186" s="50"/>
      <c r="C186" s="20"/>
      <c r="D186" s="21" t="s">
        <v>8</v>
      </c>
    </row>
    <row r="187" spans="1:4" ht="15" customHeight="1" x14ac:dyDescent="0.2">
      <c r="A187" s="12"/>
      <c r="B187" s="51">
        <v>531375</v>
      </c>
      <c r="C187" s="13" t="s">
        <v>97</v>
      </c>
      <c r="D187" s="14">
        <v>128474</v>
      </c>
    </row>
    <row r="188" spans="1:4" ht="15" customHeight="1" x14ac:dyDescent="0.2">
      <c r="B188" s="56">
        <v>531380</v>
      </c>
      <c r="C188" s="6" t="s">
        <v>106</v>
      </c>
      <c r="D188" s="8">
        <v>7656816</v>
      </c>
    </row>
    <row r="189" spans="1:4" ht="15" customHeight="1" x14ac:dyDescent="0.2">
      <c r="A189" s="12"/>
      <c r="B189" s="51">
        <v>534011</v>
      </c>
      <c r="C189" s="13" t="s">
        <v>24</v>
      </c>
      <c r="D189" s="15">
        <v>1000</v>
      </c>
    </row>
    <row r="190" spans="1:4" ht="15" customHeight="1" x14ac:dyDescent="0.2">
      <c r="B190" s="56">
        <v>534023</v>
      </c>
      <c r="C190" s="6" t="s">
        <v>25</v>
      </c>
      <c r="D190" s="8">
        <v>4752</v>
      </c>
    </row>
    <row r="191" spans="1:4" ht="15" customHeight="1" x14ac:dyDescent="0.2">
      <c r="A191" s="12"/>
      <c r="B191" s="51">
        <v>534025</v>
      </c>
      <c r="C191" s="13" t="s">
        <v>108</v>
      </c>
      <c r="D191" s="15">
        <v>150800</v>
      </c>
    </row>
    <row r="192" spans="1:4" ht="15" customHeight="1" x14ac:dyDescent="0.2">
      <c r="B192" s="56">
        <v>534026</v>
      </c>
      <c r="C192" s="6" t="s">
        <v>26</v>
      </c>
      <c r="D192" s="8">
        <v>2130</v>
      </c>
    </row>
    <row r="193" spans="1:4" ht="15" customHeight="1" x14ac:dyDescent="0.2">
      <c r="A193" s="12"/>
      <c r="B193" s="51">
        <v>534027</v>
      </c>
      <c r="C193" s="13" t="s">
        <v>107</v>
      </c>
      <c r="D193" s="15">
        <v>67696</v>
      </c>
    </row>
    <row r="194" spans="1:4" ht="15" customHeight="1" x14ac:dyDescent="0.2">
      <c r="B194" s="56">
        <v>534030</v>
      </c>
      <c r="C194" s="6" t="s">
        <v>147</v>
      </c>
      <c r="D194" s="8">
        <v>504000</v>
      </c>
    </row>
    <row r="195" spans="1:4" ht="15" customHeight="1" x14ac:dyDescent="0.2">
      <c r="A195" s="12"/>
      <c r="B195" s="51">
        <v>534034</v>
      </c>
      <c r="C195" s="13" t="s">
        <v>148</v>
      </c>
      <c r="D195" s="15">
        <v>-192000</v>
      </c>
    </row>
    <row r="196" spans="1:4" ht="15" customHeight="1" x14ac:dyDescent="0.2">
      <c r="B196" s="56">
        <v>543011</v>
      </c>
      <c r="C196" s="6" t="s">
        <v>35</v>
      </c>
      <c r="D196" s="8">
        <v>38294</v>
      </c>
    </row>
    <row r="197" spans="1:4" ht="15" customHeight="1" x14ac:dyDescent="0.2">
      <c r="A197" s="12"/>
      <c r="B197" s="51">
        <v>543012</v>
      </c>
      <c r="C197" s="13" t="s">
        <v>36</v>
      </c>
      <c r="D197" s="15">
        <v>17552</v>
      </c>
    </row>
    <row r="198" spans="1:4" ht="15" customHeight="1" x14ac:dyDescent="0.2">
      <c r="B198" s="56">
        <v>543014</v>
      </c>
      <c r="C198" s="6" t="s">
        <v>111</v>
      </c>
      <c r="D198" s="8">
        <v>8028</v>
      </c>
    </row>
    <row r="199" spans="1:4" ht="15" customHeight="1" x14ac:dyDescent="0.2">
      <c r="A199" s="12"/>
      <c r="B199" s="51">
        <v>545411</v>
      </c>
      <c r="C199" s="13" t="s">
        <v>112</v>
      </c>
      <c r="D199" s="15">
        <v>77020</v>
      </c>
    </row>
    <row r="200" spans="1:4" ht="15" customHeight="1" x14ac:dyDescent="0.2">
      <c r="B200" s="56">
        <v>545412</v>
      </c>
      <c r="C200" s="6" t="s">
        <v>113</v>
      </c>
      <c r="D200" s="8">
        <v>509060</v>
      </c>
    </row>
    <row r="201" spans="1:4" ht="15" customHeight="1" x14ac:dyDescent="0.2">
      <c r="A201" s="12"/>
      <c r="B201" s="51">
        <v>546003</v>
      </c>
      <c r="C201" s="13" t="s">
        <v>43</v>
      </c>
      <c r="D201" s="15">
        <v>6500</v>
      </c>
    </row>
    <row r="202" spans="1:4" ht="15" customHeight="1" x14ac:dyDescent="0.2">
      <c r="B202" s="56">
        <v>546005</v>
      </c>
      <c r="C202" s="6" t="s">
        <v>115</v>
      </c>
      <c r="D202" s="8">
        <v>12000</v>
      </c>
    </row>
    <row r="203" spans="1:4" ht="15" customHeight="1" x14ac:dyDescent="0.2">
      <c r="A203" s="12"/>
      <c r="B203" s="51">
        <v>546006</v>
      </c>
      <c r="C203" s="13" t="s">
        <v>45</v>
      </c>
      <c r="D203" s="15">
        <v>45932</v>
      </c>
    </row>
    <row r="204" spans="1:4" ht="15" customHeight="1" x14ac:dyDescent="0.2">
      <c r="B204" s="56">
        <v>546008</v>
      </c>
      <c r="C204" s="6" t="s">
        <v>46</v>
      </c>
      <c r="D204" s="8">
        <v>32920</v>
      </c>
    </row>
    <row r="205" spans="1:4" ht="15" customHeight="1" x14ac:dyDescent="0.2">
      <c r="A205" s="12"/>
      <c r="B205" s="51">
        <v>546491</v>
      </c>
      <c r="C205" s="13" t="s">
        <v>50</v>
      </c>
      <c r="D205" s="15">
        <v>24000</v>
      </c>
    </row>
    <row r="206" spans="1:4" ht="15" customHeight="1" x14ac:dyDescent="0.2">
      <c r="B206" s="56">
        <v>547031</v>
      </c>
      <c r="C206" s="6" t="s">
        <v>51</v>
      </c>
      <c r="D206" s="8">
        <v>500</v>
      </c>
    </row>
    <row r="207" spans="1:4" ht="15" customHeight="1" x14ac:dyDescent="0.2">
      <c r="A207" s="12"/>
      <c r="B207" s="51">
        <v>549007</v>
      </c>
      <c r="C207" s="13" t="s">
        <v>117</v>
      </c>
      <c r="D207" s="15">
        <v>5000</v>
      </c>
    </row>
    <row r="208" spans="1:4" ht="15" customHeight="1" x14ac:dyDescent="0.2">
      <c r="B208" s="56">
        <v>549015</v>
      </c>
      <c r="C208" s="6" t="s">
        <v>129</v>
      </c>
      <c r="D208" s="8">
        <v>8000</v>
      </c>
    </row>
    <row r="209" spans="1:4" ht="15" customHeight="1" x14ac:dyDescent="0.2">
      <c r="A209" s="12"/>
      <c r="B209" s="51">
        <v>549023</v>
      </c>
      <c r="C209" s="13" t="s">
        <v>103</v>
      </c>
      <c r="D209" s="15">
        <v>500</v>
      </c>
    </row>
    <row r="210" spans="1:4" ht="15" customHeight="1" x14ac:dyDescent="0.2">
      <c r="B210" s="56">
        <v>549301</v>
      </c>
      <c r="C210" s="6" t="s">
        <v>131</v>
      </c>
      <c r="D210" s="8">
        <v>120</v>
      </c>
    </row>
    <row r="211" spans="1:4" ht="15" customHeight="1" x14ac:dyDescent="0.2">
      <c r="A211" s="12"/>
      <c r="B211" s="51">
        <v>549302</v>
      </c>
      <c r="C211" s="13" t="s">
        <v>89</v>
      </c>
      <c r="D211" s="15">
        <v>500</v>
      </c>
    </row>
    <row r="212" spans="1:4" ht="15" customHeight="1" x14ac:dyDescent="0.2">
      <c r="B212" s="56">
        <v>551021</v>
      </c>
      <c r="C212" s="6" t="s">
        <v>56</v>
      </c>
      <c r="D212" s="8">
        <v>3500</v>
      </c>
    </row>
    <row r="213" spans="1:4" ht="15" customHeight="1" x14ac:dyDescent="0.2">
      <c r="A213" s="12"/>
      <c r="B213" s="51">
        <v>552010</v>
      </c>
      <c r="C213" s="13" t="s">
        <v>57</v>
      </c>
      <c r="D213" s="15">
        <v>37440</v>
      </c>
    </row>
    <row r="214" spans="1:4" ht="15" customHeight="1" x14ac:dyDescent="0.2">
      <c r="B214" s="56">
        <v>552011</v>
      </c>
      <c r="C214" s="6" t="s">
        <v>58</v>
      </c>
      <c r="D214" s="8">
        <v>132455</v>
      </c>
    </row>
    <row r="215" spans="1:4" x14ac:dyDescent="0.2">
      <c r="A215" s="11" t="s">
        <v>1</v>
      </c>
      <c r="B215" s="50"/>
      <c r="C215" s="20"/>
      <c r="D215" s="21" t="s">
        <v>8</v>
      </c>
    </row>
    <row r="216" spans="1:4" ht="15" customHeight="1" x14ac:dyDescent="0.2">
      <c r="A216" s="12"/>
      <c r="B216" s="51">
        <v>552012</v>
      </c>
      <c r="C216" s="13" t="s">
        <v>90</v>
      </c>
      <c r="D216" s="15">
        <v>2500</v>
      </c>
    </row>
    <row r="217" spans="1:4" ht="15" customHeight="1" x14ac:dyDescent="0.2">
      <c r="B217" s="56">
        <v>552031</v>
      </c>
      <c r="C217" s="6" t="s">
        <v>132</v>
      </c>
      <c r="D217" s="8">
        <v>10000</v>
      </c>
    </row>
    <row r="218" spans="1:4" ht="15" customHeight="1" x14ac:dyDescent="0.2">
      <c r="A218" s="12"/>
      <c r="B218" s="51">
        <v>552032</v>
      </c>
      <c r="C218" s="13" t="s">
        <v>133</v>
      </c>
      <c r="D218" s="15">
        <v>23023</v>
      </c>
    </row>
    <row r="219" spans="1:4" ht="15" customHeight="1" x14ac:dyDescent="0.2">
      <c r="B219" s="56">
        <v>552102</v>
      </c>
      <c r="C219" s="6" t="s">
        <v>61</v>
      </c>
      <c r="D219" s="8">
        <v>3500</v>
      </c>
    </row>
    <row r="220" spans="1:4" ht="15" customHeight="1" x14ac:dyDescent="0.2">
      <c r="A220" s="12"/>
      <c r="B220" s="51">
        <v>552104</v>
      </c>
      <c r="C220" s="13" t="s">
        <v>128</v>
      </c>
      <c r="D220" s="15">
        <v>7500</v>
      </c>
    </row>
    <row r="221" spans="1:4" ht="15" customHeight="1" x14ac:dyDescent="0.2">
      <c r="B221" s="56">
        <v>552111</v>
      </c>
      <c r="C221" s="6" t="s">
        <v>66</v>
      </c>
      <c r="D221" s="8">
        <v>20000</v>
      </c>
    </row>
    <row r="222" spans="1:4" ht="15" customHeight="1" x14ac:dyDescent="0.2">
      <c r="A222" s="12"/>
      <c r="B222" s="51">
        <v>552115</v>
      </c>
      <c r="C222" s="13" t="s">
        <v>91</v>
      </c>
      <c r="D222" s="15">
        <v>15000</v>
      </c>
    </row>
    <row r="223" spans="1:4" ht="15" customHeight="1" x14ac:dyDescent="0.2">
      <c r="B223" s="56">
        <v>552201</v>
      </c>
      <c r="C223" s="6" t="s">
        <v>88</v>
      </c>
      <c r="D223" s="8">
        <v>95946</v>
      </c>
    </row>
    <row r="224" spans="1:4" ht="15" customHeight="1" x14ac:dyDescent="0.2">
      <c r="A224" s="12"/>
      <c r="B224" s="51">
        <v>552412</v>
      </c>
      <c r="C224" s="13" t="s">
        <v>123</v>
      </c>
      <c r="D224" s="15">
        <v>5012</v>
      </c>
    </row>
    <row r="225" spans="1:4" ht="15" customHeight="1" x14ac:dyDescent="0.2">
      <c r="B225" s="56">
        <v>552453</v>
      </c>
      <c r="C225" s="6" t="s">
        <v>92</v>
      </c>
      <c r="D225" s="8">
        <v>1836229</v>
      </c>
    </row>
    <row r="226" spans="1:4" ht="15" customHeight="1" x14ac:dyDescent="0.2">
      <c r="A226" s="12"/>
      <c r="B226" s="51">
        <v>552454</v>
      </c>
      <c r="C226" s="13" t="s">
        <v>71</v>
      </c>
      <c r="D226" s="15">
        <v>115000</v>
      </c>
    </row>
    <row r="227" spans="1:4" ht="15" customHeight="1" x14ac:dyDescent="0.2">
      <c r="B227" s="56">
        <v>552461</v>
      </c>
      <c r="C227" s="6" t="s">
        <v>93</v>
      </c>
      <c r="D227" s="8">
        <v>2000</v>
      </c>
    </row>
    <row r="228" spans="1:4" ht="15" customHeight="1" x14ac:dyDescent="0.2">
      <c r="A228" s="12"/>
      <c r="B228" s="51">
        <v>552462</v>
      </c>
      <c r="C228" s="13" t="s">
        <v>140</v>
      </c>
      <c r="D228" s="15">
        <v>245621</v>
      </c>
    </row>
    <row r="229" spans="1:4" ht="15" customHeight="1" x14ac:dyDescent="0.2">
      <c r="B229" s="56">
        <v>552464</v>
      </c>
      <c r="C229" s="6" t="s">
        <v>149</v>
      </c>
      <c r="D229" s="8">
        <v>1840</v>
      </c>
    </row>
    <row r="230" spans="1:4" ht="15" customHeight="1" x14ac:dyDescent="0.2">
      <c r="A230" s="12"/>
      <c r="B230" s="51">
        <v>552466</v>
      </c>
      <c r="C230" s="13" t="s">
        <v>124</v>
      </c>
      <c r="D230" s="15">
        <v>42500</v>
      </c>
    </row>
    <row r="231" spans="1:4" ht="15" customHeight="1" x14ac:dyDescent="0.2">
      <c r="B231" s="56">
        <v>552482</v>
      </c>
      <c r="C231" s="6" t="s">
        <v>150</v>
      </c>
      <c r="D231" s="8">
        <v>65000</v>
      </c>
    </row>
    <row r="232" spans="1:4" ht="15" customHeight="1" x14ac:dyDescent="0.2">
      <c r="A232" s="12"/>
      <c r="B232" s="51">
        <v>552485</v>
      </c>
      <c r="C232" s="13" t="s">
        <v>74</v>
      </c>
      <c r="D232" s="15">
        <v>5000</v>
      </c>
    </row>
    <row r="233" spans="1:4" ht="15" customHeight="1" x14ac:dyDescent="0.2">
      <c r="B233" s="56">
        <v>552489</v>
      </c>
      <c r="C233" s="6" t="s">
        <v>158</v>
      </c>
      <c r="D233" s="8">
        <v>3000</v>
      </c>
    </row>
    <row r="234" spans="1:4" ht="15" customHeight="1" x14ac:dyDescent="0.2">
      <c r="A234" s="23"/>
      <c r="B234" s="58"/>
      <c r="C234" s="24"/>
      <c r="D234" s="26">
        <f>SUM(D187:D233)</f>
        <v>11781660</v>
      </c>
    </row>
    <row r="235" spans="1:4" s="10" customFormat="1" ht="9.6" customHeight="1" x14ac:dyDescent="0.2">
      <c r="A235" s="9"/>
      <c r="B235" s="9"/>
      <c r="C235" s="9"/>
      <c r="D235" s="9"/>
    </row>
    <row r="236" spans="1:4" x14ac:dyDescent="0.2">
      <c r="A236" s="11" t="s">
        <v>2</v>
      </c>
      <c r="B236" s="50"/>
      <c r="C236" s="20"/>
      <c r="D236" s="21" t="s">
        <v>8</v>
      </c>
    </row>
    <row r="237" spans="1:4" ht="15" customHeight="1" x14ac:dyDescent="0.2">
      <c r="A237" s="12"/>
      <c r="B237" s="51">
        <v>664491</v>
      </c>
      <c r="C237" s="13" t="s">
        <v>81</v>
      </c>
      <c r="D237" s="34">
        <v>186193</v>
      </c>
    </row>
    <row r="238" spans="1:4" s="10" customFormat="1" ht="9.6" customHeight="1" x14ac:dyDescent="0.2">
      <c r="A238" s="9"/>
      <c r="B238" s="9"/>
      <c r="C238" s="9"/>
      <c r="D238" s="9"/>
    </row>
    <row r="239" spans="1:4" ht="15" customHeight="1" thickBot="1" x14ac:dyDescent="0.25">
      <c r="A239" s="30"/>
      <c r="B239" s="60"/>
      <c r="C239" s="31"/>
      <c r="D239" s="27">
        <f>+D237+D234+D184</f>
        <v>47478706</v>
      </c>
    </row>
    <row r="241" spans="1:4" ht="33.6" customHeight="1" x14ac:dyDescent="0.2">
      <c r="A241" s="72" t="s">
        <v>134</v>
      </c>
      <c r="B241" s="73"/>
      <c r="C241" s="73"/>
      <c r="D241" s="73"/>
    </row>
    <row r="243" spans="1:4" ht="19.899999999999999" customHeight="1" thickBot="1" x14ac:dyDescent="0.25">
      <c r="A243" s="74" t="s">
        <v>7</v>
      </c>
      <c r="B243" s="74"/>
      <c r="C243" s="74"/>
      <c r="D243" s="74"/>
    </row>
    <row r="244" spans="1:4" s="10" customFormat="1" ht="9.6" customHeight="1" x14ac:dyDescent="0.2">
      <c r="A244" s="9" t="s">
        <v>94</v>
      </c>
      <c r="B244" s="9"/>
      <c r="C244" s="9"/>
      <c r="D244" s="9"/>
    </row>
    <row r="245" spans="1:4" ht="19.899999999999999" customHeight="1" x14ac:dyDescent="0.2">
      <c r="A245" s="11" t="s">
        <v>94</v>
      </c>
      <c r="B245" s="50"/>
      <c r="C245" s="20"/>
      <c r="D245" s="21" t="s">
        <v>8</v>
      </c>
    </row>
    <row r="246" spans="1:4" ht="15" customHeight="1" x14ac:dyDescent="0.2">
      <c r="A246" s="12"/>
      <c r="B246" s="51">
        <v>512012</v>
      </c>
      <c r="C246" s="13" t="s">
        <v>12</v>
      </c>
      <c r="D246" s="34">
        <v>4200089</v>
      </c>
    </row>
    <row r="247" spans="1:4" ht="15" customHeight="1" x14ac:dyDescent="0.2">
      <c r="B247" s="56">
        <v>514011</v>
      </c>
      <c r="C247" s="6" t="s">
        <v>13</v>
      </c>
      <c r="D247" s="8">
        <v>120000</v>
      </c>
    </row>
    <row r="248" spans="1:4" ht="15" customHeight="1" x14ac:dyDescent="0.2">
      <c r="A248" s="12"/>
      <c r="B248" s="51">
        <v>515011</v>
      </c>
      <c r="C248" s="13" t="s">
        <v>14</v>
      </c>
      <c r="D248" s="15">
        <v>55620</v>
      </c>
    </row>
    <row r="249" spans="1:4" ht="15" customHeight="1" x14ac:dyDescent="0.2">
      <c r="B249" s="56">
        <v>521011</v>
      </c>
      <c r="C249" s="6" t="s">
        <v>95</v>
      </c>
      <c r="D249" s="8">
        <v>318487</v>
      </c>
    </row>
    <row r="250" spans="1:4" ht="15" customHeight="1" x14ac:dyDescent="0.2">
      <c r="A250" s="12"/>
      <c r="B250" s="51">
        <v>522011</v>
      </c>
      <c r="C250" s="13" t="s">
        <v>96</v>
      </c>
      <c r="D250" s="15">
        <v>916825</v>
      </c>
    </row>
    <row r="251" spans="1:4" ht="15" customHeight="1" x14ac:dyDescent="0.2">
      <c r="B251" s="56">
        <v>523001</v>
      </c>
      <c r="C251" s="6" t="s">
        <v>15</v>
      </c>
      <c r="D251" s="8">
        <v>756000</v>
      </c>
    </row>
    <row r="252" spans="1:4" ht="15" customHeight="1" x14ac:dyDescent="0.2">
      <c r="A252" s="12"/>
      <c r="B252" s="51">
        <v>523002</v>
      </c>
      <c r="C252" s="13" t="s">
        <v>16</v>
      </c>
      <c r="D252" s="15">
        <v>5259</v>
      </c>
    </row>
    <row r="253" spans="1:4" ht="15" customHeight="1" x14ac:dyDescent="0.2">
      <c r="B253" s="56">
        <v>524001</v>
      </c>
      <c r="C253" s="6" t="s">
        <v>17</v>
      </c>
      <c r="D253" s="8">
        <v>138391</v>
      </c>
    </row>
    <row r="254" spans="1:4" ht="15" customHeight="1" x14ac:dyDescent="0.2">
      <c r="A254" s="23"/>
      <c r="B254" s="58"/>
      <c r="C254" s="24"/>
      <c r="D254" s="26">
        <f>SUM(D246:D253)</f>
        <v>6510671</v>
      </c>
    </row>
    <row r="255" spans="1:4" s="10" customFormat="1" ht="9.6" customHeight="1" x14ac:dyDescent="0.2">
      <c r="A255" s="9"/>
      <c r="B255" s="9"/>
      <c r="C255" s="9"/>
      <c r="D255" s="9"/>
    </row>
    <row r="256" spans="1:4" ht="19.899999999999999" customHeight="1" x14ac:dyDescent="0.2">
      <c r="A256" s="11" t="s">
        <v>1</v>
      </c>
      <c r="B256" s="50"/>
      <c r="C256" s="20"/>
      <c r="D256" s="21" t="s">
        <v>8</v>
      </c>
    </row>
    <row r="257" spans="1:4" ht="15" customHeight="1" x14ac:dyDescent="0.2">
      <c r="A257" s="12"/>
      <c r="B257" s="51">
        <v>545411</v>
      </c>
      <c r="C257" s="13" t="s">
        <v>112</v>
      </c>
      <c r="D257" s="34">
        <v>15788</v>
      </c>
    </row>
    <row r="258" spans="1:4" ht="15" customHeight="1" x14ac:dyDescent="0.2">
      <c r="B258" s="56">
        <v>545412</v>
      </c>
      <c r="C258" s="6" t="s">
        <v>113</v>
      </c>
      <c r="D258" s="8">
        <v>80904</v>
      </c>
    </row>
    <row r="259" spans="1:4" ht="15" customHeight="1" x14ac:dyDescent="0.2">
      <c r="A259" s="12"/>
      <c r="B259" s="51">
        <v>546006</v>
      </c>
      <c r="C259" s="13" t="s">
        <v>45</v>
      </c>
      <c r="D259" s="15">
        <v>8184</v>
      </c>
    </row>
    <row r="260" spans="1:4" ht="15" customHeight="1" x14ac:dyDescent="0.2">
      <c r="B260" s="56">
        <v>546008</v>
      </c>
      <c r="C260" s="6" t="s">
        <v>46</v>
      </c>
      <c r="D260" s="8">
        <v>3280</v>
      </c>
    </row>
    <row r="261" spans="1:4" ht="15" customHeight="1" x14ac:dyDescent="0.2">
      <c r="A261" s="12"/>
      <c r="B261" s="51">
        <v>546491</v>
      </c>
      <c r="C261" s="13" t="s">
        <v>50</v>
      </c>
      <c r="D261" s="15">
        <v>500</v>
      </c>
    </row>
    <row r="262" spans="1:4" ht="15" customHeight="1" x14ac:dyDescent="0.2">
      <c r="B262" s="56">
        <v>549007</v>
      </c>
      <c r="C262" s="6" t="s">
        <v>117</v>
      </c>
      <c r="D262" s="8">
        <v>1000</v>
      </c>
    </row>
    <row r="263" spans="1:4" ht="15" customHeight="1" x14ac:dyDescent="0.2">
      <c r="A263" s="12"/>
      <c r="B263" s="51">
        <v>551021</v>
      </c>
      <c r="C263" s="13" t="s">
        <v>56</v>
      </c>
      <c r="D263" s="15">
        <v>500</v>
      </c>
    </row>
    <row r="264" spans="1:4" ht="15" customHeight="1" x14ac:dyDescent="0.2">
      <c r="B264" s="56">
        <v>552010</v>
      </c>
      <c r="C264" s="6" t="s">
        <v>57</v>
      </c>
      <c r="D264" s="8">
        <v>7320</v>
      </c>
    </row>
    <row r="265" spans="1:4" ht="15" customHeight="1" x14ac:dyDescent="0.2">
      <c r="A265" s="12"/>
      <c r="B265" s="51">
        <v>552011</v>
      </c>
      <c r="C265" s="13" t="s">
        <v>58</v>
      </c>
      <c r="D265" s="15">
        <v>16749</v>
      </c>
    </row>
    <row r="266" spans="1:4" ht="15" customHeight="1" x14ac:dyDescent="0.2">
      <c r="B266" s="56">
        <v>552107</v>
      </c>
      <c r="C266" s="6" t="s">
        <v>64</v>
      </c>
      <c r="D266" s="8">
        <v>500</v>
      </c>
    </row>
    <row r="267" spans="1:4" ht="15" customHeight="1" x14ac:dyDescent="0.2">
      <c r="A267" s="12"/>
      <c r="B267" s="51">
        <v>552466</v>
      </c>
      <c r="C267" s="13" t="s">
        <v>124</v>
      </c>
      <c r="D267" s="15">
        <v>1302</v>
      </c>
    </row>
    <row r="268" spans="1:4" ht="15" customHeight="1" x14ac:dyDescent="0.2">
      <c r="A268" s="32"/>
      <c r="B268" s="61"/>
      <c r="C268" s="33"/>
      <c r="D268" s="35">
        <f>SUM(D257:D267)</f>
        <v>136027</v>
      </c>
    </row>
    <row r="269" spans="1:4" s="10" customFormat="1" ht="9.6" customHeight="1" x14ac:dyDescent="0.2">
      <c r="A269" s="9"/>
      <c r="B269" s="9"/>
      <c r="C269" s="9"/>
      <c r="D269" s="9"/>
    </row>
    <row r="270" spans="1:4" ht="13.5" thickBot="1" x14ac:dyDescent="0.25">
      <c r="A270" s="30"/>
      <c r="B270" s="60"/>
      <c r="C270" s="31"/>
      <c r="D270" s="27">
        <f>+D268+D254</f>
        <v>6646698</v>
      </c>
    </row>
    <row r="273" spans="1:4" ht="33.6" customHeight="1" x14ac:dyDescent="0.2">
      <c r="A273" s="72" t="s">
        <v>134</v>
      </c>
      <c r="B273" s="73"/>
      <c r="C273" s="73"/>
      <c r="D273" s="73"/>
    </row>
    <row r="275" spans="1:4" ht="19.899999999999999" customHeight="1" thickBot="1" x14ac:dyDescent="0.25">
      <c r="A275" s="74" t="s">
        <v>5</v>
      </c>
      <c r="B275" s="74"/>
      <c r="C275" s="74"/>
      <c r="D275" s="74"/>
    </row>
    <row r="276" spans="1:4" s="10" customFormat="1" ht="9.6" customHeight="1" x14ac:dyDescent="0.2">
      <c r="A276" s="9" t="s">
        <v>94</v>
      </c>
      <c r="B276" s="9"/>
      <c r="C276" s="9"/>
      <c r="D276" s="9"/>
    </row>
    <row r="277" spans="1:4" ht="19.899999999999999" customHeight="1" x14ac:dyDescent="0.2">
      <c r="A277" s="11" t="s">
        <v>94</v>
      </c>
      <c r="B277" s="50"/>
      <c r="C277" s="20"/>
      <c r="D277" s="21" t="s">
        <v>8</v>
      </c>
    </row>
    <row r="278" spans="1:4" ht="15" customHeight="1" x14ac:dyDescent="0.2">
      <c r="A278" s="12"/>
      <c r="B278" s="51">
        <v>512012</v>
      </c>
      <c r="C278" s="13" t="s">
        <v>12</v>
      </c>
      <c r="D278" s="34">
        <v>2070718</v>
      </c>
    </row>
    <row r="279" spans="1:4" ht="15" customHeight="1" x14ac:dyDescent="0.2">
      <c r="B279" s="56">
        <v>514011</v>
      </c>
      <c r="C279" s="6" t="s">
        <v>13</v>
      </c>
      <c r="D279" s="8">
        <v>96000</v>
      </c>
    </row>
    <row r="280" spans="1:4" ht="15" customHeight="1" x14ac:dyDescent="0.2">
      <c r="A280" s="12"/>
      <c r="B280" s="51">
        <v>515011</v>
      </c>
      <c r="C280" s="13" t="s">
        <v>14</v>
      </c>
      <c r="D280" s="15">
        <v>16200</v>
      </c>
    </row>
    <row r="281" spans="1:4" ht="15" customHeight="1" x14ac:dyDescent="0.2">
      <c r="B281" s="56">
        <v>521011</v>
      </c>
      <c r="C281" s="6" t="s">
        <v>95</v>
      </c>
      <c r="D281" s="8">
        <v>161378</v>
      </c>
    </row>
    <row r="282" spans="1:4" ht="15" customHeight="1" x14ac:dyDescent="0.2">
      <c r="A282" s="12"/>
      <c r="B282" s="51">
        <v>522011</v>
      </c>
      <c r="C282" s="13" t="s">
        <v>96</v>
      </c>
      <c r="D282" s="15">
        <v>231009</v>
      </c>
    </row>
    <row r="283" spans="1:4" ht="15" customHeight="1" x14ac:dyDescent="0.2">
      <c r="B283" s="56">
        <v>523001</v>
      </c>
      <c r="C283" s="6" t="s">
        <v>15</v>
      </c>
      <c r="D283" s="8">
        <v>518400</v>
      </c>
    </row>
    <row r="284" spans="1:4" ht="15" customHeight="1" x14ac:dyDescent="0.2">
      <c r="A284" s="12"/>
      <c r="B284" s="51">
        <v>523002</v>
      </c>
      <c r="C284" s="13" t="s">
        <v>16</v>
      </c>
      <c r="D284" s="15">
        <v>2546</v>
      </c>
    </row>
    <row r="285" spans="1:4" ht="15" customHeight="1" x14ac:dyDescent="0.2">
      <c r="B285" s="56">
        <v>524001</v>
      </c>
      <c r="C285" s="6" t="s">
        <v>17</v>
      </c>
      <c r="D285" s="8">
        <v>38202</v>
      </c>
    </row>
    <row r="286" spans="1:4" ht="15" customHeight="1" x14ac:dyDescent="0.2">
      <c r="A286" s="23"/>
      <c r="B286" s="58"/>
      <c r="C286" s="24"/>
      <c r="D286" s="26">
        <f>SUM(D278:D285)</f>
        <v>3134453</v>
      </c>
    </row>
    <row r="287" spans="1:4" s="10" customFormat="1" ht="9.6" customHeight="1" x14ac:dyDescent="0.2">
      <c r="A287" s="9"/>
      <c r="B287" s="9"/>
      <c r="C287" s="9"/>
      <c r="D287" s="9"/>
    </row>
    <row r="288" spans="1:4" ht="19.899999999999999" customHeight="1" x14ac:dyDescent="0.2">
      <c r="A288" s="11" t="s">
        <v>1</v>
      </c>
      <c r="B288" s="50"/>
      <c r="C288" s="20"/>
      <c r="D288" s="21" t="s">
        <v>8</v>
      </c>
    </row>
    <row r="289" spans="1:4" ht="15" customHeight="1" x14ac:dyDescent="0.2">
      <c r="A289" s="12"/>
      <c r="B289" s="51">
        <v>531371</v>
      </c>
      <c r="C289" s="13" t="s">
        <v>18</v>
      </c>
      <c r="D289" s="34">
        <v>21000</v>
      </c>
    </row>
    <row r="290" spans="1:4" ht="15" customHeight="1" x14ac:dyDescent="0.2">
      <c r="B290" s="56">
        <v>531431</v>
      </c>
      <c r="C290" s="6" t="s">
        <v>20</v>
      </c>
      <c r="D290" s="8">
        <v>87500</v>
      </c>
    </row>
    <row r="291" spans="1:4" ht="15" customHeight="1" x14ac:dyDescent="0.2">
      <c r="A291" s="12"/>
      <c r="B291" s="51">
        <v>534003</v>
      </c>
      <c r="C291" s="13" t="s">
        <v>100</v>
      </c>
      <c r="D291" s="15">
        <v>332</v>
      </c>
    </row>
    <row r="292" spans="1:4" s="10" customFormat="1" ht="15" customHeight="1" x14ac:dyDescent="0.2">
      <c r="A292" s="36"/>
      <c r="B292" s="62">
        <v>534014</v>
      </c>
      <c r="C292" s="10" t="s">
        <v>151</v>
      </c>
      <c r="D292" s="37">
        <v>10000</v>
      </c>
    </row>
    <row r="293" spans="1:4" s="10" customFormat="1" ht="15" customHeight="1" x14ac:dyDescent="0.2">
      <c r="A293" s="12"/>
      <c r="B293" s="51">
        <v>534023</v>
      </c>
      <c r="C293" s="13" t="s">
        <v>25</v>
      </c>
      <c r="D293" s="15">
        <v>8952</v>
      </c>
    </row>
    <row r="294" spans="1:4" s="10" customFormat="1" ht="15" customHeight="1" x14ac:dyDescent="0.2">
      <c r="A294" s="36"/>
      <c r="B294" s="62">
        <v>534027</v>
      </c>
      <c r="C294" s="10" t="s">
        <v>107</v>
      </c>
      <c r="D294" s="37">
        <v>57054</v>
      </c>
    </row>
    <row r="295" spans="1:4" s="10" customFormat="1" ht="15" customHeight="1" x14ac:dyDescent="0.2">
      <c r="A295" s="12"/>
      <c r="B295" s="51">
        <v>540006</v>
      </c>
      <c r="C295" s="13" t="s">
        <v>144</v>
      </c>
      <c r="D295" s="15">
        <v>2943</v>
      </c>
    </row>
    <row r="296" spans="1:4" s="10" customFormat="1" ht="15" customHeight="1" x14ac:dyDescent="0.2">
      <c r="A296" s="36"/>
      <c r="B296" s="62">
        <v>540007</v>
      </c>
      <c r="C296" s="10" t="s">
        <v>145</v>
      </c>
      <c r="D296" s="37">
        <v>500</v>
      </c>
    </row>
    <row r="297" spans="1:4" s="10" customFormat="1" ht="15" customHeight="1" x14ac:dyDescent="0.2">
      <c r="A297" s="12"/>
      <c r="B297" s="51">
        <v>543011</v>
      </c>
      <c r="C297" s="13" t="s">
        <v>35</v>
      </c>
      <c r="D297" s="15">
        <v>23700</v>
      </c>
    </row>
    <row r="298" spans="1:4" s="10" customFormat="1" ht="15" customHeight="1" x14ac:dyDescent="0.2">
      <c r="A298" s="36"/>
      <c r="B298" s="62">
        <v>543012</v>
      </c>
      <c r="C298" s="10" t="s">
        <v>36</v>
      </c>
      <c r="D298" s="37">
        <v>14568</v>
      </c>
    </row>
    <row r="299" spans="1:4" s="10" customFormat="1" ht="15" customHeight="1" x14ac:dyDescent="0.2">
      <c r="A299" s="12"/>
      <c r="B299" s="51">
        <v>543013</v>
      </c>
      <c r="C299" s="13" t="s">
        <v>37</v>
      </c>
      <c r="D299" s="15">
        <v>10000</v>
      </c>
    </row>
    <row r="300" spans="1:4" s="10" customFormat="1" ht="15" customHeight="1" x14ac:dyDescent="0.2">
      <c r="A300" s="36"/>
      <c r="B300" s="62">
        <v>545411</v>
      </c>
      <c r="C300" s="10" t="s">
        <v>112</v>
      </c>
      <c r="D300" s="37">
        <v>23524</v>
      </c>
    </row>
    <row r="301" spans="1:4" s="10" customFormat="1" ht="15" customHeight="1" x14ac:dyDescent="0.2">
      <c r="A301" s="12"/>
      <c r="B301" s="51">
        <v>545412</v>
      </c>
      <c r="C301" s="13" t="s">
        <v>113</v>
      </c>
      <c r="D301" s="15">
        <v>37796</v>
      </c>
    </row>
    <row r="302" spans="1:4" s="10" customFormat="1" ht="15" customHeight="1" x14ac:dyDescent="0.2">
      <c r="A302" s="36"/>
      <c r="B302" s="62">
        <v>546003</v>
      </c>
      <c r="C302" s="10" t="s">
        <v>43</v>
      </c>
      <c r="D302" s="37">
        <v>9300</v>
      </c>
    </row>
    <row r="303" spans="1:4" s="10" customFormat="1" ht="15" customHeight="1" x14ac:dyDescent="0.2">
      <c r="A303" s="12"/>
      <c r="B303" s="51">
        <v>546005</v>
      </c>
      <c r="C303" s="13" t="s">
        <v>115</v>
      </c>
      <c r="D303" s="15">
        <v>3600</v>
      </c>
    </row>
    <row r="304" spans="1:4" s="10" customFormat="1" ht="15" customHeight="1" x14ac:dyDescent="0.2">
      <c r="A304" s="36"/>
      <c r="B304" s="62">
        <v>546006</v>
      </c>
      <c r="C304" s="10" t="s">
        <v>45</v>
      </c>
      <c r="D304" s="37">
        <v>35000</v>
      </c>
    </row>
    <row r="305" spans="1:4" s="10" customFormat="1" ht="15" customHeight="1" x14ac:dyDescent="0.2">
      <c r="A305" s="12"/>
      <c r="B305" s="51">
        <v>546008</v>
      </c>
      <c r="C305" s="13" t="s">
        <v>46</v>
      </c>
      <c r="D305" s="15">
        <v>11520</v>
      </c>
    </row>
    <row r="306" spans="1:4" s="10" customFormat="1" ht="15" customHeight="1" x14ac:dyDescent="0.2">
      <c r="A306" s="36"/>
      <c r="B306" s="62">
        <v>546491</v>
      </c>
      <c r="C306" s="10" t="s">
        <v>50</v>
      </c>
      <c r="D306" s="37">
        <v>3500</v>
      </c>
    </row>
    <row r="307" spans="1:4" s="10" customFormat="1" ht="15" customHeight="1" x14ac:dyDescent="0.2">
      <c r="A307" s="12"/>
      <c r="B307" s="51">
        <v>547031</v>
      </c>
      <c r="C307" s="13" t="s">
        <v>51</v>
      </c>
      <c r="D307" s="15">
        <v>2641</v>
      </c>
    </row>
    <row r="308" spans="1:4" s="10" customFormat="1" ht="15" customHeight="1" x14ac:dyDescent="0.2">
      <c r="A308" s="36"/>
      <c r="B308" s="62">
        <v>548024</v>
      </c>
      <c r="C308" s="10" t="s">
        <v>53</v>
      </c>
      <c r="D308" s="37">
        <v>100</v>
      </c>
    </row>
    <row r="309" spans="1:4" s="10" customFormat="1" ht="15" customHeight="1" x14ac:dyDescent="0.2">
      <c r="A309" s="12"/>
      <c r="B309" s="51">
        <v>549007</v>
      </c>
      <c r="C309" s="13" t="s">
        <v>117</v>
      </c>
      <c r="D309" s="15">
        <v>500</v>
      </c>
    </row>
    <row r="310" spans="1:4" s="10" customFormat="1" ht="15" customHeight="1" x14ac:dyDescent="0.2">
      <c r="A310" s="36"/>
      <c r="B310" s="62">
        <v>551021</v>
      </c>
      <c r="C310" s="10" t="s">
        <v>56</v>
      </c>
      <c r="D310" s="37">
        <v>650</v>
      </c>
    </row>
    <row r="311" spans="1:4" s="10" customFormat="1" ht="15" customHeight="1" x14ac:dyDescent="0.2">
      <c r="A311" s="12"/>
      <c r="B311" s="51">
        <v>552010</v>
      </c>
      <c r="C311" s="13" t="s">
        <v>57</v>
      </c>
      <c r="D311" s="15">
        <v>2400</v>
      </c>
    </row>
    <row r="312" spans="1:4" s="10" customFormat="1" ht="15" customHeight="1" x14ac:dyDescent="0.2">
      <c r="A312" s="36"/>
      <c r="B312" s="62">
        <v>552011</v>
      </c>
      <c r="C312" s="10" t="s">
        <v>58</v>
      </c>
      <c r="D312" s="37">
        <v>104672</v>
      </c>
    </row>
    <row r="313" spans="1:4" s="10" customFormat="1" ht="15" customHeight="1" x14ac:dyDescent="0.2">
      <c r="A313" s="12"/>
      <c r="B313" s="51">
        <v>552102</v>
      </c>
      <c r="C313" s="13" t="s">
        <v>61</v>
      </c>
      <c r="D313" s="15">
        <v>500</v>
      </c>
    </row>
    <row r="314" spans="1:4" s="10" customFormat="1" ht="15" customHeight="1" x14ac:dyDescent="0.2">
      <c r="A314" s="36"/>
      <c r="B314" s="62">
        <v>552104</v>
      </c>
      <c r="C314" s="10" t="s">
        <v>63</v>
      </c>
      <c r="D314" s="37">
        <v>5600</v>
      </c>
    </row>
    <row r="315" spans="1:4" s="10" customFormat="1" ht="15" customHeight="1" x14ac:dyDescent="0.2">
      <c r="A315" s="12"/>
      <c r="B315" s="51">
        <v>552107</v>
      </c>
      <c r="C315" s="13" t="s">
        <v>64</v>
      </c>
      <c r="D315" s="15">
        <v>4321</v>
      </c>
    </row>
    <row r="316" spans="1:4" ht="19.899999999999999" customHeight="1" x14ac:dyDescent="0.2">
      <c r="A316" s="11" t="s">
        <v>1</v>
      </c>
      <c r="B316" s="50"/>
      <c r="C316" s="20"/>
      <c r="D316" s="21" t="s">
        <v>8</v>
      </c>
    </row>
    <row r="317" spans="1:4" s="10" customFormat="1" ht="15" customHeight="1" x14ac:dyDescent="0.2">
      <c r="A317" s="36"/>
      <c r="B317" s="62">
        <v>552111</v>
      </c>
      <c r="C317" s="10" t="s">
        <v>66</v>
      </c>
      <c r="D317" s="37">
        <v>15000</v>
      </c>
    </row>
    <row r="318" spans="1:4" s="10" customFormat="1" ht="15" customHeight="1" x14ac:dyDescent="0.2">
      <c r="A318" s="12"/>
      <c r="B318" s="51">
        <v>552201</v>
      </c>
      <c r="C318" s="13" t="s">
        <v>88</v>
      </c>
      <c r="D318" s="15">
        <v>365700</v>
      </c>
    </row>
    <row r="319" spans="1:4" s="10" customFormat="1" ht="15" customHeight="1" x14ac:dyDescent="0.2">
      <c r="A319" s="36"/>
      <c r="B319" s="62">
        <v>552451</v>
      </c>
      <c r="C319" s="10" t="s">
        <v>69</v>
      </c>
      <c r="D319" s="37">
        <v>17397</v>
      </c>
    </row>
    <row r="320" spans="1:4" s="10" customFormat="1" ht="15" customHeight="1" x14ac:dyDescent="0.2">
      <c r="A320" s="12"/>
      <c r="B320" s="51">
        <v>552452</v>
      </c>
      <c r="C320" s="13" t="s">
        <v>70</v>
      </c>
      <c r="D320" s="15">
        <v>40548</v>
      </c>
    </row>
    <row r="321" spans="1:4" s="10" customFormat="1" ht="15" customHeight="1" x14ac:dyDescent="0.2">
      <c r="A321" s="36"/>
      <c r="B321" s="62">
        <v>552466</v>
      </c>
      <c r="C321" s="10" t="s">
        <v>124</v>
      </c>
      <c r="D321" s="37">
        <v>16514</v>
      </c>
    </row>
    <row r="322" spans="1:4" s="10" customFormat="1" ht="15" customHeight="1" x14ac:dyDescent="0.2">
      <c r="A322" s="12"/>
      <c r="B322" s="51">
        <v>552485</v>
      </c>
      <c r="C322" s="13" t="s">
        <v>74</v>
      </c>
      <c r="D322" s="15">
        <v>500</v>
      </c>
    </row>
    <row r="323" spans="1:4" s="10" customFormat="1" ht="15" customHeight="1" x14ac:dyDescent="0.2">
      <c r="A323" s="36"/>
      <c r="B323" s="62">
        <v>554011</v>
      </c>
      <c r="C323" s="10" t="s">
        <v>76</v>
      </c>
      <c r="D323" s="37">
        <v>500</v>
      </c>
    </row>
    <row r="324" spans="1:4" s="10" customFormat="1" ht="15" customHeight="1" x14ac:dyDescent="0.2">
      <c r="A324" s="12"/>
      <c r="B324" s="51">
        <v>555005</v>
      </c>
      <c r="C324" s="13" t="s">
        <v>146</v>
      </c>
      <c r="D324" s="15">
        <v>7000</v>
      </c>
    </row>
    <row r="325" spans="1:4" s="10" customFormat="1" ht="15" customHeight="1" x14ac:dyDescent="0.2">
      <c r="A325" s="38"/>
      <c r="B325" s="63"/>
      <c r="C325" s="39"/>
      <c r="D325" s="40">
        <f>SUM(D289:D324)</f>
        <v>945332</v>
      </c>
    </row>
    <row r="326" spans="1:4" s="10" customFormat="1" ht="9.6" customHeight="1" x14ac:dyDescent="0.2">
      <c r="A326" s="9"/>
      <c r="B326" s="9"/>
      <c r="C326" s="9"/>
      <c r="D326" s="9"/>
    </row>
    <row r="327" spans="1:4" ht="19.899999999999999" customHeight="1" x14ac:dyDescent="0.2">
      <c r="A327" s="11" t="s">
        <v>3</v>
      </c>
      <c r="B327" s="50"/>
      <c r="C327" s="20"/>
      <c r="D327" s="21" t="s">
        <v>8</v>
      </c>
    </row>
    <row r="328" spans="1:4" x14ac:dyDescent="0.2">
      <c r="A328" s="12"/>
      <c r="B328" s="51">
        <v>786109</v>
      </c>
      <c r="C328" s="13" t="s">
        <v>130</v>
      </c>
      <c r="D328" s="34">
        <v>12020</v>
      </c>
    </row>
    <row r="330" spans="1:4" ht="13.5" thickBot="1" x14ac:dyDescent="0.25">
      <c r="A330" s="30"/>
      <c r="B330" s="60"/>
      <c r="C330" s="31"/>
      <c r="D330" s="27">
        <f>+D328+D325+D286</f>
        <v>4091805</v>
      </c>
    </row>
    <row r="332" spans="1:4" ht="33.6" customHeight="1" x14ac:dyDescent="0.2">
      <c r="A332" s="72" t="s">
        <v>134</v>
      </c>
      <c r="B332" s="73"/>
      <c r="C332" s="73"/>
      <c r="D332" s="73"/>
    </row>
    <row r="334" spans="1:4" ht="19.899999999999999" customHeight="1" thickBot="1" x14ac:dyDescent="0.25">
      <c r="A334" s="74" t="s">
        <v>4</v>
      </c>
      <c r="B334" s="74"/>
      <c r="C334" s="74"/>
      <c r="D334" s="74"/>
    </row>
    <row r="335" spans="1:4" s="10" customFormat="1" ht="9.6" customHeight="1" x14ac:dyDescent="0.2">
      <c r="A335" s="9" t="s">
        <v>94</v>
      </c>
      <c r="B335" s="9"/>
      <c r="C335" s="9"/>
      <c r="D335" s="9"/>
    </row>
    <row r="336" spans="1:4" ht="19.899999999999999" customHeight="1" x14ac:dyDescent="0.2">
      <c r="A336" s="11" t="s">
        <v>94</v>
      </c>
      <c r="B336" s="50"/>
      <c r="C336" s="20"/>
      <c r="D336" s="21" t="s">
        <v>8</v>
      </c>
    </row>
    <row r="337" spans="1:4" x14ac:dyDescent="0.2">
      <c r="A337" s="12"/>
      <c r="B337" s="51">
        <v>512012</v>
      </c>
      <c r="C337" s="13" t="s">
        <v>12</v>
      </c>
      <c r="D337" s="34">
        <v>5616430</v>
      </c>
    </row>
    <row r="338" spans="1:4" x14ac:dyDescent="0.2">
      <c r="B338" s="56">
        <v>514011</v>
      </c>
      <c r="C338" s="6" t="s">
        <v>13</v>
      </c>
      <c r="D338" s="8">
        <v>270000</v>
      </c>
    </row>
    <row r="339" spans="1:4" x14ac:dyDescent="0.2">
      <c r="A339" s="12"/>
      <c r="B339" s="51">
        <v>515011</v>
      </c>
      <c r="C339" s="13" t="s">
        <v>14</v>
      </c>
      <c r="D339" s="15">
        <v>62280</v>
      </c>
    </row>
    <row r="340" spans="1:4" x14ac:dyDescent="0.2">
      <c r="B340" s="56">
        <v>521011</v>
      </c>
      <c r="C340" s="6" t="s">
        <v>95</v>
      </c>
      <c r="D340" s="8">
        <v>432816</v>
      </c>
    </row>
    <row r="341" spans="1:4" x14ac:dyDescent="0.2">
      <c r="A341" s="12"/>
      <c r="B341" s="51">
        <v>522011</v>
      </c>
      <c r="C341" s="13" t="s">
        <v>96</v>
      </c>
      <c r="D341" s="15">
        <v>1127498</v>
      </c>
    </row>
    <row r="342" spans="1:4" x14ac:dyDescent="0.2">
      <c r="B342" s="56">
        <v>523001</v>
      </c>
      <c r="C342" s="6" t="s">
        <v>15</v>
      </c>
      <c r="D342" s="8">
        <v>1231200</v>
      </c>
    </row>
    <row r="343" spans="1:4" x14ac:dyDescent="0.2">
      <c r="A343" s="12"/>
      <c r="B343" s="51">
        <v>523002</v>
      </c>
      <c r="C343" s="13" t="s">
        <v>16</v>
      </c>
      <c r="D343" s="15">
        <v>11635</v>
      </c>
    </row>
    <row r="344" spans="1:4" x14ac:dyDescent="0.2">
      <c r="B344" s="56">
        <v>524001</v>
      </c>
      <c r="C344" s="6" t="s">
        <v>17</v>
      </c>
      <c r="D344" s="8">
        <v>161426</v>
      </c>
    </row>
    <row r="345" spans="1:4" x14ac:dyDescent="0.2">
      <c r="A345" s="23"/>
      <c r="B345" s="58"/>
      <c r="C345" s="24"/>
      <c r="D345" s="26">
        <f>SUM(D337:D344)</f>
        <v>8913285</v>
      </c>
    </row>
    <row r="346" spans="1:4" s="10" customFormat="1" ht="9.6" customHeight="1" x14ac:dyDescent="0.2">
      <c r="A346" s="9"/>
      <c r="B346" s="9"/>
      <c r="C346" s="9"/>
      <c r="D346" s="9"/>
    </row>
    <row r="347" spans="1:4" x14ac:dyDescent="0.2">
      <c r="A347" s="11" t="s">
        <v>1</v>
      </c>
      <c r="B347" s="50"/>
      <c r="C347" s="20"/>
      <c r="D347" s="21" t="s">
        <v>8</v>
      </c>
    </row>
    <row r="348" spans="1:4" x14ac:dyDescent="0.2">
      <c r="A348" s="12"/>
      <c r="B348" s="51">
        <v>534011</v>
      </c>
      <c r="C348" s="13" t="s">
        <v>24</v>
      </c>
      <c r="D348" s="34">
        <v>5700</v>
      </c>
    </row>
    <row r="349" spans="1:4" x14ac:dyDescent="0.2">
      <c r="B349" s="56">
        <v>534027</v>
      </c>
      <c r="C349" s="6" t="s">
        <v>107</v>
      </c>
      <c r="D349" s="8">
        <v>11622</v>
      </c>
    </row>
    <row r="350" spans="1:4" x14ac:dyDescent="0.2">
      <c r="A350" s="12"/>
      <c r="B350" s="51">
        <v>540002</v>
      </c>
      <c r="C350" s="13" t="s">
        <v>127</v>
      </c>
      <c r="D350" s="15">
        <v>7105</v>
      </c>
    </row>
    <row r="351" spans="1:4" x14ac:dyDescent="0.2">
      <c r="B351" s="56">
        <v>540003</v>
      </c>
      <c r="C351" s="6" t="s">
        <v>30</v>
      </c>
      <c r="D351" s="8">
        <v>400</v>
      </c>
    </row>
    <row r="352" spans="1:4" x14ac:dyDescent="0.2">
      <c r="A352" s="12"/>
      <c r="B352" s="51">
        <v>540004</v>
      </c>
      <c r="C352" s="13" t="s">
        <v>83</v>
      </c>
      <c r="D352" s="15">
        <v>2450</v>
      </c>
    </row>
    <row r="353" spans="1:4" x14ac:dyDescent="0.2">
      <c r="B353" s="56">
        <v>541013</v>
      </c>
      <c r="C353" s="6" t="s">
        <v>154</v>
      </c>
      <c r="D353" s="8">
        <v>58110</v>
      </c>
    </row>
    <row r="354" spans="1:4" x14ac:dyDescent="0.2">
      <c r="A354" s="12"/>
      <c r="B354" s="51">
        <v>543014</v>
      </c>
      <c r="C354" s="13" t="s">
        <v>111</v>
      </c>
      <c r="D354" s="15">
        <v>204</v>
      </c>
    </row>
    <row r="355" spans="1:4" x14ac:dyDescent="0.2">
      <c r="B355" s="56">
        <v>544491</v>
      </c>
      <c r="C355" s="6" t="s">
        <v>38</v>
      </c>
      <c r="D355" s="8">
        <v>22674</v>
      </c>
    </row>
    <row r="356" spans="1:4" x14ac:dyDescent="0.2">
      <c r="A356" s="12"/>
      <c r="B356" s="51">
        <v>545411</v>
      </c>
      <c r="C356" s="13" t="s">
        <v>112</v>
      </c>
      <c r="D356" s="15">
        <v>64360</v>
      </c>
    </row>
    <row r="357" spans="1:4" x14ac:dyDescent="0.2">
      <c r="B357" s="56">
        <v>545412</v>
      </c>
      <c r="C357" s="6" t="s">
        <v>113</v>
      </c>
      <c r="D357" s="8">
        <v>106236</v>
      </c>
    </row>
    <row r="358" spans="1:4" x14ac:dyDescent="0.2">
      <c r="A358" s="12"/>
      <c r="B358" s="51">
        <v>546004</v>
      </c>
      <c r="C358" s="13" t="s">
        <v>44</v>
      </c>
      <c r="D358" s="15">
        <v>35000</v>
      </c>
    </row>
    <row r="359" spans="1:4" x14ac:dyDescent="0.2">
      <c r="B359" s="56">
        <v>546006</v>
      </c>
      <c r="C359" s="6" t="s">
        <v>45</v>
      </c>
      <c r="D359" s="8">
        <v>103395</v>
      </c>
    </row>
    <row r="360" spans="1:4" x14ac:dyDescent="0.2">
      <c r="A360" s="12"/>
      <c r="B360" s="51">
        <v>546008</v>
      </c>
      <c r="C360" s="13" t="s">
        <v>46</v>
      </c>
      <c r="D360" s="15">
        <v>3170</v>
      </c>
    </row>
    <row r="361" spans="1:4" x14ac:dyDescent="0.2">
      <c r="B361" s="56">
        <v>546491</v>
      </c>
      <c r="C361" s="6" t="s">
        <v>50</v>
      </c>
      <c r="D361" s="8">
        <v>2000</v>
      </c>
    </row>
    <row r="362" spans="1:4" x14ac:dyDescent="0.2">
      <c r="A362" s="12"/>
      <c r="B362" s="51">
        <v>547031</v>
      </c>
      <c r="C362" s="13" t="s">
        <v>51</v>
      </c>
      <c r="D362" s="15">
        <v>500</v>
      </c>
    </row>
    <row r="363" spans="1:4" x14ac:dyDescent="0.2">
      <c r="B363" s="56">
        <v>549007</v>
      </c>
      <c r="C363" s="6" t="s">
        <v>117</v>
      </c>
      <c r="D363" s="8">
        <v>3000</v>
      </c>
    </row>
    <row r="364" spans="1:4" x14ac:dyDescent="0.2">
      <c r="A364" s="12"/>
      <c r="B364" s="51">
        <v>549015</v>
      </c>
      <c r="C364" s="13" t="s">
        <v>129</v>
      </c>
      <c r="D364" s="15">
        <v>3000</v>
      </c>
    </row>
    <row r="365" spans="1:4" x14ac:dyDescent="0.2">
      <c r="B365" s="56">
        <v>551021</v>
      </c>
      <c r="C365" s="6" t="s">
        <v>56</v>
      </c>
      <c r="D365" s="8">
        <v>7700</v>
      </c>
    </row>
    <row r="366" spans="1:4" x14ac:dyDescent="0.2">
      <c r="A366" s="12"/>
      <c r="B366" s="51">
        <v>552010</v>
      </c>
      <c r="C366" s="13" t="s">
        <v>57</v>
      </c>
      <c r="D366" s="15">
        <v>9960</v>
      </c>
    </row>
    <row r="367" spans="1:4" x14ac:dyDescent="0.2">
      <c r="B367" s="56">
        <v>552011</v>
      </c>
      <c r="C367" s="6" t="s">
        <v>58</v>
      </c>
      <c r="D367" s="8">
        <v>152067</v>
      </c>
    </row>
    <row r="368" spans="1:4" x14ac:dyDescent="0.2">
      <c r="A368" s="12"/>
      <c r="B368" s="51">
        <v>552102</v>
      </c>
      <c r="C368" s="13" t="s">
        <v>61</v>
      </c>
      <c r="D368" s="15">
        <v>500</v>
      </c>
    </row>
    <row r="369" spans="1:4" x14ac:dyDescent="0.2">
      <c r="B369" s="56">
        <v>552107</v>
      </c>
      <c r="C369" s="6" t="s">
        <v>64</v>
      </c>
      <c r="D369" s="8">
        <v>5400</v>
      </c>
    </row>
    <row r="370" spans="1:4" x14ac:dyDescent="0.2">
      <c r="A370" s="12"/>
      <c r="B370" s="51">
        <v>552111</v>
      </c>
      <c r="C370" s="13" t="s">
        <v>66</v>
      </c>
      <c r="D370" s="15">
        <v>500</v>
      </c>
    </row>
    <row r="371" spans="1:4" x14ac:dyDescent="0.2">
      <c r="B371" s="56">
        <v>552441</v>
      </c>
      <c r="C371" s="6" t="s">
        <v>68</v>
      </c>
      <c r="D371" s="8">
        <v>6352</v>
      </c>
    </row>
    <row r="372" spans="1:4" x14ac:dyDescent="0.2">
      <c r="A372" s="12"/>
      <c r="B372" s="51">
        <v>552452</v>
      </c>
      <c r="C372" s="13" t="s">
        <v>70</v>
      </c>
      <c r="D372" s="15">
        <v>10640</v>
      </c>
    </row>
    <row r="373" spans="1:4" x14ac:dyDescent="0.2">
      <c r="B373" s="56">
        <v>552466</v>
      </c>
      <c r="C373" s="6" t="s">
        <v>124</v>
      </c>
      <c r="D373" s="8">
        <v>2500</v>
      </c>
    </row>
    <row r="374" spans="1:4" x14ac:dyDescent="0.2">
      <c r="A374" s="12"/>
      <c r="B374" s="51">
        <v>552481</v>
      </c>
      <c r="C374" s="13" t="s">
        <v>73</v>
      </c>
      <c r="D374" s="15">
        <v>22430</v>
      </c>
    </row>
    <row r="375" spans="1:4" x14ac:dyDescent="0.2">
      <c r="B375" s="56">
        <v>552485</v>
      </c>
      <c r="C375" s="6" t="s">
        <v>74</v>
      </c>
      <c r="D375" s="8">
        <v>6080</v>
      </c>
    </row>
    <row r="376" spans="1:4" x14ac:dyDescent="0.2">
      <c r="A376" s="12"/>
      <c r="B376" s="51">
        <v>554005</v>
      </c>
      <c r="C376" s="13" t="s">
        <v>75</v>
      </c>
      <c r="D376" s="15">
        <v>17000</v>
      </c>
    </row>
    <row r="377" spans="1:4" x14ac:dyDescent="0.2">
      <c r="B377" s="56">
        <v>554011</v>
      </c>
      <c r="C377" s="6" t="s">
        <v>76</v>
      </c>
      <c r="D377" s="8">
        <v>900</v>
      </c>
    </row>
    <row r="378" spans="1:4" x14ac:dyDescent="0.2">
      <c r="A378" s="12"/>
      <c r="B378" s="51">
        <v>554021</v>
      </c>
      <c r="C378" s="13" t="s">
        <v>126</v>
      </c>
      <c r="D378" s="15">
        <v>109</v>
      </c>
    </row>
    <row r="379" spans="1:4" x14ac:dyDescent="0.2">
      <c r="A379" s="36"/>
      <c r="B379" s="62">
        <v>555006</v>
      </c>
      <c r="C379" s="10" t="s">
        <v>78</v>
      </c>
      <c r="D379" s="37">
        <v>1200</v>
      </c>
    </row>
    <row r="380" spans="1:4" x14ac:dyDescent="0.2">
      <c r="A380" s="12"/>
      <c r="B380" s="51">
        <v>555007</v>
      </c>
      <c r="C380" s="13" t="s">
        <v>83</v>
      </c>
      <c r="D380" s="15">
        <v>1521</v>
      </c>
    </row>
    <row r="381" spans="1:4" x14ac:dyDescent="0.2">
      <c r="A381" s="11" t="s">
        <v>1</v>
      </c>
      <c r="B381" s="50"/>
      <c r="C381" s="20"/>
      <c r="D381" s="21" t="s">
        <v>8</v>
      </c>
    </row>
    <row r="382" spans="1:4" x14ac:dyDescent="0.2">
      <c r="A382" s="38"/>
      <c r="B382" s="63"/>
      <c r="C382" s="39"/>
      <c r="D382" s="40">
        <f>SUM(D348:D380)</f>
        <v>673785</v>
      </c>
    </row>
    <row r="383" spans="1:4" s="10" customFormat="1" ht="9.6" customHeight="1" x14ac:dyDescent="0.2">
      <c r="A383" s="9"/>
      <c r="B383" s="9"/>
      <c r="C383" s="9"/>
      <c r="D383" s="9"/>
    </row>
    <row r="384" spans="1:4" ht="19.899999999999999" customHeight="1" x14ac:dyDescent="0.2">
      <c r="A384" s="11" t="s">
        <v>2</v>
      </c>
      <c r="B384" s="50"/>
      <c r="C384" s="20"/>
      <c r="D384" s="21"/>
    </row>
    <row r="385" spans="1:4" x14ac:dyDescent="0.2">
      <c r="A385" s="12"/>
      <c r="B385" s="51">
        <v>664411</v>
      </c>
      <c r="C385" s="13" t="s">
        <v>80</v>
      </c>
      <c r="D385" s="34">
        <v>208000</v>
      </c>
    </row>
    <row r="386" spans="1:4" x14ac:dyDescent="0.2">
      <c r="B386" s="56">
        <v>664491</v>
      </c>
      <c r="C386" s="6" t="s">
        <v>81</v>
      </c>
      <c r="D386" s="8">
        <v>10500</v>
      </c>
    </row>
    <row r="387" spans="1:4" x14ac:dyDescent="0.2">
      <c r="A387" s="23"/>
      <c r="B387" s="58"/>
      <c r="C387" s="24"/>
      <c r="D387" s="26">
        <f>SUM(D385:D386)</f>
        <v>218500</v>
      </c>
    </row>
    <row r="389" spans="1:4" ht="13.5" thickBot="1" x14ac:dyDescent="0.25">
      <c r="A389" s="30"/>
      <c r="B389" s="60"/>
      <c r="C389" s="31"/>
      <c r="D389" s="27">
        <f>+D387+D382+D345</f>
        <v>9805570</v>
      </c>
    </row>
  </sheetData>
  <sortState ref="A2:G628">
    <sortCondition ref="B2:B628"/>
  </sortState>
  <mergeCells count="12">
    <mergeCell ref="A332:D332"/>
    <mergeCell ref="A3:D3"/>
    <mergeCell ref="A132:D132"/>
    <mergeCell ref="A334:D334"/>
    <mergeCell ref="A275:D275"/>
    <mergeCell ref="A173:D173"/>
    <mergeCell ref="A243:D243"/>
    <mergeCell ref="A1:D1"/>
    <mergeCell ref="A130:D130"/>
    <mergeCell ref="A171:D171"/>
    <mergeCell ref="A241:D241"/>
    <mergeCell ref="A273:D273"/>
  </mergeCells>
  <printOptions horizontalCentered="1"/>
  <pageMargins left="0.7" right="0.7" top="0.75" bottom="0.75" header="0.3" footer="0.3"/>
  <pageSetup orientation="portrait" r:id="rId1"/>
  <rowBreaks count="8" manualBreakCount="8">
    <brk id="128" max="16383" man="1"/>
    <brk id="129" max="16383" man="1"/>
    <brk id="169" max="16383" man="1"/>
    <brk id="170" max="16383" man="1"/>
    <brk id="240" max="16383" man="1"/>
    <brk id="271" max="16383" man="1"/>
    <brk id="272" max="16383" man="1"/>
    <brk id="3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2"/>
  <sheetViews>
    <sheetView workbookViewId="0">
      <selection sqref="A1:D1"/>
    </sheetView>
  </sheetViews>
  <sheetFormatPr defaultRowHeight="15" x14ac:dyDescent="0.25"/>
  <cols>
    <col min="1" max="1" width="4.7109375" style="2" customWidth="1"/>
    <col min="2" max="2" width="10.7109375" style="4" customWidth="1"/>
    <col min="3" max="3" width="42.42578125" style="3" bestFit="1" customWidth="1"/>
    <col min="4" max="4" width="20.7109375" style="1" customWidth="1"/>
  </cols>
  <sheetData>
    <row r="1" spans="1:4" s="6" customFormat="1" ht="33.6" customHeight="1" x14ac:dyDescent="0.2">
      <c r="A1" s="72" t="s">
        <v>141</v>
      </c>
      <c r="B1" s="73"/>
      <c r="C1" s="73"/>
      <c r="D1" s="73"/>
    </row>
    <row r="3" spans="1:4" s="6" customFormat="1" ht="19.899999999999999" customHeight="1" x14ac:dyDescent="0.2">
      <c r="A3" s="11" t="s">
        <v>0</v>
      </c>
      <c r="B3" s="50"/>
      <c r="C3" s="20"/>
      <c r="D3" s="21" t="s">
        <v>8</v>
      </c>
    </row>
    <row r="4" spans="1:4" s="6" customFormat="1" ht="15" customHeight="1" x14ac:dyDescent="0.2">
      <c r="A4" s="12"/>
      <c r="B4" s="51">
        <v>512012</v>
      </c>
      <c r="C4" s="13" t="s">
        <v>12</v>
      </c>
      <c r="D4" s="14">
        <v>71858476</v>
      </c>
    </row>
    <row r="5" spans="1:4" ht="15" customHeight="1" x14ac:dyDescent="0.25">
      <c r="B5" s="4">
        <v>514011</v>
      </c>
      <c r="C5" s="3" t="s">
        <v>13</v>
      </c>
      <c r="D5" s="1">
        <v>1997900</v>
      </c>
    </row>
    <row r="6" spans="1:4" ht="15" customHeight="1" x14ac:dyDescent="0.25">
      <c r="A6" s="43"/>
      <c r="B6" s="52">
        <v>515011</v>
      </c>
      <c r="C6" s="44" t="s">
        <v>14</v>
      </c>
      <c r="D6" s="45">
        <v>727589</v>
      </c>
    </row>
    <row r="7" spans="1:4" ht="15" customHeight="1" x14ac:dyDescent="0.25">
      <c r="B7" s="4">
        <v>521011</v>
      </c>
      <c r="C7" s="3" t="s">
        <v>95</v>
      </c>
      <c r="D7" s="1">
        <v>5511305</v>
      </c>
    </row>
    <row r="8" spans="1:4" ht="15" customHeight="1" x14ac:dyDescent="0.25">
      <c r="A8" s="43"/>
      <c r="B8" s="52">
        <v>522011</v>
      </c>
      <c r="C8" s="44" t="s">
        <v>96</v>
      </c>
      <c r="D8" s="45">
        <v>14740252</v>
      </c>
    </row>
    <row r="9" spans="1:4" ht="15" customHeight="1" x14ac:dyDescent="0.25">
      <c r="B9" s="4">
        <v>523001</v>
      </c>
      <c r="C9" s="3" t="s">
        <v>15</v>
      </c>
      <c r="D9" s="1">
        <v>14896332</v>
      </c>
    </row>
    <row r="10" spans="1:4" ht="15" customHeight="1" x14ac:dyDescent="0.25">
      <c r="A10" s="43"/>
      <c r="B10" s="52">
        <v>523002</v>
      </c>
      <c r="C10" s="44" t="s">
        <v>16</v>
      </c>
      <c r="D10" s="45">
        <v>100124</v>
      </c>
    </row>
    <row r="11" spans="1:4" ht="15" customHeight="1" x14ac:dyDescent="0.25">
      <c r="B11" s="4">
        <v>524001</v>
      </c>
      <c r="C11" s="3" t="s">
        <v>17</v>
      </c>
      <c r="D11" s="1">
        <v>1968305</v>
      </c>
    </row>
    <row r="12" spans="1:4" ht="15" customHeight="1" x14ac:dyDescent="0.25">
      <c r="A12" s="46"/>
      <c r="B12" s="53"/>
      <c r="C12" s="47"/>
      <c r="D12" s="64">
        <f>SUM(D4:D11)</f>
        <v>111800283</v>
      </c>
    </row>
    <row r="13" spans="1:4" ht="15" customHeight="1" x14ac:dyDescent="0.25"/>
    <row r="14" spans="1:4" s="6" customFormat="1" ht="19.899999999999999" customHeight="1" x14ac:dyDescent="0.2">
      <c r="A14" s="11" t="s">
        <v>1</v>
      </c>
      <c r="B14" s="50"/>
      <c r="C14" s="20"/>
      <c r="D14" s="21" t="s">
        <v>8</v>
      </c>
    </row>
    <row r="15" spans="1:4" ht="15" customHeight="1" x14ac:dyDescent="0.25">
      <c r="A15" s="43"/>
      <c r="B15" s="52">
        <v>531371</v>
      </c>
      <c r="C15" s="44" t="s">
        <v>135</v>
      </c>
      <c r="D15" s="65">
        <v>277155</v>
      </c>
    </row>
    <row r="16" spans="1:4" ht="15" customHeight="1" x14ac:dyDescent="0.25">
      <c r="B16" s="4">
        <v>531373</v>
      </c>
      <c r="C16" s="3" t="s">
        <v>19</v>
      </c>
      <c r="D16" s="1">
        <v>64140</v>
      </c>
    </row>
    <row r="17" spans="1:4" ht="15" customHeight="1" x14ac:dyDescent="0.25">
      <c r="A17" s="43"/>
      <c r="B17" s="52">
        <v>531375</v>
      </c>
      <c r="C17" s="44" t="s">
        <v>97</v>
      </c>
      <c r="D17" s="45">
        <v>1074149</v>
      </c>
    </row>
    <row r="18" spans="1:4" ht="15" customHeight="1" x14ac:dyDescent="0.25">
      <c r="B18" s="4">
        <v>531376</v>
      </c>
      <c r="C18" s="3" t="s">
        <v>98</v>
      </c>
      <c r="D18" s="1">
        <v>45482</v>
      </c>
    </row>
    <row r="19" spans="1:4" ht="15" customHeight="1" x14ac:dyDescent="0.25">
      <c r="A19" s="43"/>
      <c r="B19" s="52">
        <v>531378</v>
      </c>
      <c r="C19" s="44" t="s">
        <v>99</v>
      </c>
      <c r="D19" s="45">
        <v>14084</v>
      </c>
    </row>
    <row r="20" spans="1:4" ht="15" customHeight="1" x14ac:dyDescent="0.25">
      <c r="B20" s="4">
        <v>531380</v>
      </c>
      <c r="C20" s="3" t="s">
        <v>106</v>
      </c>
      <c r="D20" s="1">
        <v>7656816</v>
      </c>
    </row>
    <row r="21" spans="1:4" ht="15" customHeight="1" x14ac:dyDescent="0.25">
      <c r="A21" s="43"/>
      <c r="B21" s="52">
        <v>531431</v>
      </c>
      <c r="C21" s="44" t="s">
        <v>20</v>
      </c>
      <c r="D21" s="45">
        <v>184090</v>
      </c>
    </row>
    <row r="22" spans="1:4" ht="15" customHeight="1" x14ac:dyDescent="0.25">
      <c r="B22" s="4">
        <v>532011</v>
      </c>
      <c r="C22" s="3" t="s">
        <v>21</v>
      </c>
      <c r="D22" s="1">
        <v>42000</v>
      </c>
    </row>
    <row r="23" spans="1:4" ht="15" customHeight="1" x14ac:dyDescent="0.25">
      <c r="A23" s="43"/>
      <c r="B23" s="52">
        <v>534003</v>
      </c>
      <c r="C23" s="44" t="s">
        <v>100</v>
      </c>
      <c r="D23" s="45">
        <v>8983</v>
      </c>
    </row>
    <row r="24" spans="1:4" ht="15" customHeight="1" x14ac:dyDescent="0.25">
      <c r="B24" s="4">
        <v>534005</v>
      </c>
      <c r="C24" s="3" t="s">
        <v>136</v>
      </c>
      <c r="D24" s="1">
        <v>50000</v>
      </c>
    </row>
    <row r="25" spans="1:4" ht="15" customHeight="1" x14ac:dyDescent="0.25">
      <c r="A25" s="43"/>
      <c r="B25" s="52">
        <v>534007</v>
      </c>
      <c r="C25" s="44" t="s">
        <v>105</v>
      </c>
      <c r="D25" s="45">
        <v>450000</v>
      </c>
    </row>
    <row r="26" spans="1:4" ht="15" customHeight="1" x14ac:dyDescent="0.25">
      <c r="B26" s="4">
        <v>534008</v>
      </c>
      <c r="C26" s="3" t="s">
        <v>104</v>
      </c>
      <c r="D26" s="1">
        <v>5000</v>
      </c>
    </row>
    <row r="27" spans="1:4" ht="15" customHeight="1" x14ac:dyDescent="0.25">
      <c r="A27" s="43"/>
      <c r="B27" s="52">
        <v>534009</v>
      </c>
      <c r="C27" s="44" t="s">
        <v>23</v>
      </c>
      <c r="D27" s="45">
        <v>700</v>
      </c>
    </row>
    <row r="28" spans="1:4" ht="15" customHeight="1" x14ac:dyDescent="0.25">
      <c r="B28" s="4">
        <v>534011</v>
      </c>
      <c r="C28" s="3" t="s">
        <v>24</v>
      </c>
      <c r="D28" s="1">
        <v>8200</v>
      </c>
    </row>
    <row r="29" spans="1:4" ht="15" customHeight="1" x14ac:dyDescent="0.25">
      <c r="A29" s="43"/>
      <c r="B29" s="52">
        <v>534014</v>
      </c>
      <c r="C29" s="44" t="s">
        <v>151</v>
      </c>
      <c r="D29" s="45">
        <v>10000</v>
      </c>
    </row>
    <row r="30" spans="1:4" ht="15" customHeight="1" x14ac:dyDescent="0.25">
      <c r="A30" s="68"/>
      <c r="B30" s="69">
        <v>534023</v>
      </c>
      <c r="C30" s="70" t="s">
        <v>25</v>
      </c>
      <c r="D30" s="71">
        <v>20341</v>
      </c>
    </row>
    <row r="31" spans="1:4" ht="15" customHeight="1" x14ac:dyDescent="0.25">
      <c r="A31" s="43"/>
      <c r="B31" s="52">
        <v>534025</v>
      </c>
      <c r="C31" s="44" t="s">
        <v>137</v>
      </c>
      <c r="D31" s="45">
        <v>150800</v>
      </c>
    </row>
    <row r="32" spans="1:4" ht="15" customHeight="1" x14ac:dyDescent="0.25">
      <c r="A32" s="68"/>
      <c r="B32" s="69">
        <v>534026</v>
      </c>
      <c r="C32" s="70" t="s">
        <v>26</v>
      </c>
      <c r="D32" s="71">
        <v>4630</v>
      </c>
    </row>
    <row r="33" spans="1:4" ht="15" customHeight="1" x14ac:dyDescent="0.25">
      <c r="A33" s="43"/>
      <c r="B33" s="52">
        <v>534027</v>
      </c>
      <c r="C33" s="44" t="s">
        <v>107</v>
      </c>
      <c r="D33" s="45">
        <v>722994</v>
      </c>
    </row>
    <row r="34" spans="1:4" ht="15" customHeight="1" x14ac:dyDescent="0.25">
      <c r="A34" s="68"/>
      <c r="B34" s="69">
        <v>534029</v>
      </c>
      <c r="C34" s="70" t="s">
        <v>27</v>
      </c>
      <c r="D34" s="71">
        <v>26724</v>
      </c>
    </row>
    <row r="35" spans="1:4" ht="15" customHeight="1" x14ac:dyDescent="0.25">
      <c r="A35" s="43"/>
      <c r="B35" s="52">
        <v>534030</v>
      </c>
      <c r="C35" s="44" t="s">
        <v>147</v>
      </c>
      <c r="D35" s="45">
        <v>504000</v>
      </c>
    </row>
    <row r="36" spans="1:4" ht="15" customHeight="1" x14ac:dyDescent="0.25">
      <c r="A36" s="68"/>
      <c r="B36" s="69">
        <v>534034</v>
      </c>
      <c r="C36" s="70" t="s">
        <v>148</v>
      </c>
      <c r="D36" s="71">
        <v>-192000</v>
      </c>
    </row>
    <row r="37" spans="1:4" ht="15" customHeight="1" x14ac:dyDescent="0.25">
      <c r="A37" s="43"/>
      <c r="B37" s="52">
        <v>535010</v>
      </c>
      <c r="C37" s="44" t="s">
        <v>152</v>
      </c>
      <c r="D37" s="45">
        <v>5000</v>
      </c>
    </row>
    <row r="38" spans="1:4" ht="15" customHeight="1" x14ac:dyDescent="0.25">
      <c r="A38" s="68"/>
      <c r="B38" s="69">
        <v>535011</v>
      </c>
      <c r="C38" s="70" t="s">
        <v>28</v>
      </c>
      <c r="D38" s="71">
        <v>13500</v>
      </c>
    </row>
    <row r="39" spans="1:4" ht="15" customHeight="1" x14ac:dyDescent="0.25">
      <c r="A39" s="43"/>
      <c r="B39" s="52">
        <v>540001</v>
      </c>
      <c r="C39" s="44" t="s">
        <v>29</v>
      </c>
      <c r="D39" s="45">
        <v>16078</v>
      </c>
    </row>
    <row r="40" spans="1:4" ht="15" customHeight="1" x14ac:dyDescent="0.25">
      <c r="A40" s="68"/>
      <c r="B40" s="69">
        <v>540002</v>
      </c>
      <c r="C40" s="70" t="s">
        <v>109</v>
      </c>
      <c r="D40" s="71">
        <v>36525</v>
      </c>
    </row>
    <row r="41" spans="1:4" ht="15" customHeight="1" x14ac:dyDescent="0.25">
      <c r="A41" s="43"/>
      <c r="B41" s="52">
        <v>540003</v>
      </c>
      <c r="C41" s="44" t="s">
        <v>30</v>
      </c>
      <c r="D41" s="45">
        <v>762</v>
      </c>
    </row>
    <row r="42" spans="1:4" ht="15" customHeight="1" x14ac:dyDescent="0.25">
      <c r="A42" s="68"/>
      <c r="B42" s="69">
        <v>540004</v>
      </c>
      <c r="C42" s="70" t="s">
        <v>110</v>
      </c>
      <c r="D42" s="71">
        <v>5459</v>
      </c>
    </row>
    <row r="43" spans="1:4" ht="15" customHeight="1" x14ac:dyDescent="0.25">
      <c r="A43" s="43"/>
      <c r="B43" s="52">
        <v>540006</v>
      </c>
      <c r="C43" s="44" t="s">
        <v>144</v>
      </c>
      <c r="D43" s="45">
        <v>2943</v>
      </c>
    </row>
    <row r="44" spans="1:4" s="6" customFormat="1" ht="19.899999999999999" customHeight="1" x14ac:dyDescent="0.2">
      <c r="A44" s="11" t="s">
        <v>1</v>
      </c>
      <c r="B44" s="50"/>
      <c r="C44" s="20"/>
      <c r="D44" s="21" t="s">
        <v>8</v>
      </c>
    </row>
    <row r="45" spans="1:4" ht="15" customHeight="1" x14ac:dyDescent="0.25">
      <c r="A45" s="68"/>
      <c r="B45" s="69">
        <v>540007</v>
      </c>
      <c r="C45" s="70" t="s">
        <v>145</v>
      </c>
      <c r="D45" s="71">
        <v>500</v>
      </c>
    </row>
    <row r="46" spans="1:4" ht="15" customHeight="1" x14ac:dyDescent="0.25">
      <c r="A46" s="43"/>
      <c r="B46" s="52">
        <v>540012</v>
      </c>
      <c r="C46" s="44" t="s">
        <v>31</v>
      </c>
      <c r="D46" s="45">
        <v>1000</v>
      </c>
    </row>
    <row r="47" spans="1:4" ht="15" customHeight="1" x14ac:dyDescent="0.25">
      <c r="A47" s="68"/>
      <c r="B47" s="69">
        <v>541011</v>
      </c>
      <c r="C47" s="70" t="s">
        <v>32</v>
      </c>
      <c r="D47" s="71">
        <v>49656</v>
      </c>
    </row>
    <row r="48" spans="1:4" ht="15" customHeight="1" x14ac:dyDescent="0.25">
      <c r="A48" s="43"/>
      <c r="B48" s="52">
        <v>541012</v>
      </c>
      <c r="C48" s="44" t="s">
        <v>33</v>
      </c>
      <c r="D48" s="45">
        <v>410370</v>
      </c>
    </row>
    <row r="49" spans="1:4" ht="15" customHeight="1" x14ac:dyDescent="0.25">
      <c r="A49" s="68"/>
      <c r="B49" s="69">
        <v>541013</v>
      </c>
      <c r="C49" s="70" t="s">
        <v>154</v>
      </c>
      <c r="D49" s="71">
        <v>458110</v>
      </c>
    </row>
    <row r="50" spans="1:4" ht="15" customHeight="1" x14ac:dyDescent="0.25">
      <c r="A50" s="43"/>
      <c r="B50" s="52">
        <v>541014</v>
      </c>
      <c r="C50" s="44" t="s">
        <v>155</v>
      </c>
      <c r="D50" s="45">
        <v>-58110</v>
      </c>
    </row>
    <row r="51" spans="1:4" ht="15" customHeight="1" x14ac:dyDescent="0.25">
      <c r="A51" s="68"/>
      <c r="B51" s="69">
        <v>542021</v>
      </c>
      <c r="C51" s="70" t="s">
        <v>34</v>
      </c>
      <c r="D51" s="71">
        <v>75890</v>
      </c>
    </row>
    <row r="52" spans="1:4" ht="15" customHeight="1" x14ac:dyDescent="0.25">
      <c r="A52" s="43"/>
      <c r="B52" s="52">
        <v>543011</v>
      </c>
      <c r="C52" s="44" t="s">
        <v>35</v>
      </c>
      <c r="D52" s="45">
        <v>123664</v>
      </c>
    </row>
    <row r="53" spans="1:4" ht="15" customHeight="1" x14ac:dyDescent="0.25">
      <c r="A53" s="68"/>
      <c r="B53" s="69">
        <v>543012</v>
      </c>
      <c r="C53" s="70" t="s">
        <v>36</v>
      </c>
      <c r="D53" s="71">
        <v>50747</v>
      </c>
    </row>
    <row r="54" spans="1:4" ht="15" customHeight="1" x14ac:dyDescent="0.25">
      <c r="A54" s="43"/>
      <c r="B54" s="52">
        <v>543013</v>
      </c>
      <c r="C54" s="44" t="s">
        <v>37</v>
      </c>
      <c r="D54" s="45">
        <v>13251</v>
      </c>
    </row>
    <row r="55" spans="1:4" ht="15" customHeight="1" x14ac:dyDescent="0.25">
      <c r="A55" s="68"/>
      <c r="B55" s="69">
        <v>543014</v>
      </c>
      <c r="C55" s="70" t="s">
        <v>138</v>
      </c>
      <c r="D55" s="71">
        <v>102552</v>
      </c>
    </row>
    <row r="56" spans="1:4" ht="15" customHeight="1" x14ac:dyDescent="0.25">
      <c r="A56" s="43"/>
      <c r="B56" s="52">
        <v>544491</v>
      </c>
      <c r="C56" s="44" t="s">
        <v>38</v>
      </c>
      <c r="D56" s="45">
        <v>25970</v>
      </c>
    </row>
    <row r="57" spans="1:4" ht="15" customHeight="1" x14ac:dyDescent="0.25">
      <c r="A57" s="68"/>
      <c r="B57" s="69">
        <v>544492</v>
      </c>
      <c r="C57" s="70" t="s">
        <v>39</v>
      </c>
      <c r="D57" s="71">
        <v>375469</v>
      </c>
    </row>
    <row r="58" spans="1:4" ht="15" customHeight="1" x14ac:dyDescent="0.25">
      <c r="A58" s="43"/>
      <c r="B58" s="52">
        <v>544494</v>
      </c>
      <c r="C58" s="44" t="s">
        <v>40</v>
      </c>
      <c r="D58" s="45">
        <v>126889</v>
      </c>
    </row>
    <row r="59" spans="1:4" ht="15" customHeight="1" x14ac:dyDescent="0.25">
      <c r="A59" s="68"/>
      <c r="B59" s="69">
        <v>545411</v>
      </c>
      <c r="C59" s="70" t="s">
        <v>112</v>
      </c>
      <c r="D59" s="71">
        <v>814808</v>
      </c>
    </row>
    <row r="60" spans="1:4" ht="15" customHeight="1" x14ac:dyDescent="0.25">
      <c r="A60" s="43"/>
      <c r="B60" s="52">
        <v>545412</v>
      </c>
      <c r="C60" s="44" t="s">
        <v>113</v>
      </c>
      <c r="D60" s="45">
        <v>1623114</v>
      </c>
    </row>
    <row r="61" spans="1:4" ht="15" customHeight="1" x14ac:dyDescent="0.25">
      <c r="A61" s="68"/>
      <c r="B61" s="69">
        <v>545413</v>
      </c>
      <c r="C61" s="70" t="s">
        <v>114</v>
      </c>
      <c r="D61" s="71">
        <v>80000</v>
      </c>
    </row>
    <row r="62" spans="1:4" ht="15" customHeight="1" x14ac:dyDescent="0.25">
      <c r="A62" s="43"/>
      <c r="B62" s="52">
        <v>545417</v>
      </c>
      <c r="C62" s="44" t="s">
        <v>41</v>
      </c>
      <c r="D62" s="45">
        <v>2755</v>
      </c>
    </row>
    <row r="63" spans="1:4" ht="15" customHeight="1" x14ac:dyDescent="0.25">
      <c r="A63" s="68"/>
      <c r="B63" s="69">
        <v>545419</v>
      </c>
      <c r="C63" s="70" t="s">
        <v>101</v>
      </c>
      <c r="D63" s="71">
        <v>5680</v>
      </c>
    </row>
    <row r="64" spans="1:4" ht="15" customHeight="1" x14ac:dyDescent="0.25">
      <c r="A64" s="43"/>
      <c r="B64" s="52">
        <v>546001</v>
      </c>
      <c r="C64" s="44" t="s">
        <v>42</v>
      </c>
      <c r="D64" s="45">
        <v>55000</v>
      </c>
    </row>
    <row r="65" spans="1:4" ht="15" customHeight="1" x14ac:dyDescent="0.25">
      <c r="A65" s="68"/>
      <c r="B65" s="69">
        <v>546003</v>
      </c>
      <c r="C65" s="70" t="s">
        <v>43</v>
      </c>
      <c r="D65" s="71">
        <v>54311</v>
      </c>
    </row>
    <row r="66" spans="1:4" ht="15" customHeight="1" x14ac:dyDescent="0.25">
      <c r="A66" s="43"/>
      <c r="B66" s="52">
        <v>546004</v>
      </c>
      <c r="C66" s="44" t="s">
        <v>44</v>
      </c>
      <c r="D66" s="45">
        <v>55000</v>
      </c>
    </row>
    <row r="67" spans="1:4" ht="15" customHeight="1" x14ac:dyDescent="0.25">
      <c r="A67" s="68"/>
      <c r="B67" s="69">
        <v>546005</v>
      </c>
      <c r="C67" s="70" t="s">
        <v>115</v>
      </c>
      <c r="D67" s="71">
        <v>88000</v>
      </c>
    </row>
    <row r="68" spans="1:4" ht="15" customHeight="1" x14ac:dyDescent="0.25">
      <c r="A68" s="43"/>
      <c r="B68" s="52">
        <v>546006</v>
      </c>
      <c r="C68" s="44" t="s">
        <v>45</v>
      </c>
      <c r="D68" s="45">
        <v>1240823</v>
      </c>
    </row>
    <row r="69" spans="1:4" ht="15" customHeight="1" x14ac:dyDescent="0.25">
      <c r="A69" s="68"/>
      <c r="B69" s="69">
        <v>546007</v>
      </c>
      <c r="C69" s="70" t="s">
        <v>116</v>
      </c>
      <c r="D69" s="71">
        <v>-436044</v>
      </c>
    </row>
    <row r="70" spans="1:4" ht="15" customHeight="1" x14ac:dyDescent="0.25">
      <c r="A70" s="43"/>
      <c r="B70" s="52">
        <v>546008</v>
      </c>
      <c r="C70" s="44" t="s">
        <v>46</v>
      </c>
      <c r="D70" s="45">
        <v>1242691</v>
      </c>
    </row>
    <row r="71" spans="1:4" ht="15" customHeight="1" x14ac:dyDescent="0.25">
      <c r="A71" s="68"/>
      <c r="B71" s="69">
        <v>546009</v>
      </c>
      <c r="C71" s="70" t="s">
        <v>47</v>
      </c>
      <c r="D71" s="71">
        <v>110400</v>
      </c>
    </row>
    <row r="72" spans="1:4" ht="15" customHeight="1" x14ac:dyDescent="0.25">
      <c r="A72" s="43"/>
      <c r="B72" s="52">
        <v>546011</v>
      </c>
      <c r="C72" s="44" t="s">
        <v>48</v>
      </c>
      <c r="D72" s="45">
        <v>448351</v>
      </c>
    </row>
    <row r="73" spans="1:4" ht="15" customHeight="1" x14ac:dyDescent="0.25">
      <c r="A73" s="68"/>
      <c r="B73" s="69">
        <v>546253</v>
      </c>
      <c r="C73" s="70" t="s">
        <v>49</v>
      </c>
      <c r="D73" s="71">
        <v>255000</v>
      </c>
    </row>
    <row r="74" spans="1:4" ht="15" customHeight="1" x14ac:dyDescent="0.25">
      <c r="A74" s="43"/>
      <c r="B74" s="52">
        <v>546491</v>
      </c>
      <c r="C74" s="44" t="s">
        <v>50</v>
      </c>
      <c r="D74" s="45">
        <v>57113</v>
      </c>
    </row>
    <row r="75" spans="1:4" ht="15" customHeight="1" x14ac:dyDescent="0.25">
      <c r="A75" s="68"/>
      <c r="B75" s="69">
        <v>547031</v>
      </c>
      <c r="C75" s="70" t="s">
        <v>51</v>
      </c>
      <c r="D75" s="71">
        <v>15001</v>
      </c>
    </row>
    <row r="76" spans="1:4" ht="15" customHeight="1" x14ac:dyDescent="0.25">
      <c r="A76" s="43"/>
      <c r="B76" s="52">
        <v>548014</v>
      </c>
      <c r="C76" s="44" t="s">
        <v>52</v>
      </c>
      <c r="D76" s="45">
        <v>25300</v>
      </c>
    </row>
    <row r="77" spans="1:4" ht="15" customHeight="1" x14ac:dyDescent="0.25">
      <c r="A77" s="68"/>
      <c r="B77" s="69">
        <v>548024</v>
      </c>
      <c r="C77" s="70" t="s">
        <v>53</v>
      </c>
      <c r="D77" s="71">
        <v>29180</v>
      </c>
    </row>
    <row r="78" spans="1:4" ht="15" customHeight="1" x14ac:dyDescent="0.25">
      <c r="A78" s="43"/>
      <c r="B78" s="52">
        <v>549002</v>
      </c>
      <c r="C78" s="44" t="s">
        <v>54</v>
      </c>
      <c r="D78" s="45">
        <v>5000</v>
      </c>
    </row>
    <row r="79" spans="1:4" ht="15" customHeight="1" x14ac:dyDescent="0.25">
      <c r="A79" s="68"/>
      <c r="B79" s="69">
        <v>549007</v>
      </c>
      <c r="C79" s="70" t="s">
        <v>117</v>
      </c>
      <c r="D79" s="71">
        <v>29370</v>
      </c>
    </row>
    <row r="80" spans="1:4" ht="15" customHeight="1" x14ac:dyDescent="0.25">
      <c r="A80" s="43"/>
      <c r="B80" s="52">
        <v>549015</v>
      </c>
      <c r="C80" s="44" t="s">
        <v>129</v>
      </c>
      <c r="D80" s="45">
        <v>11000</v>
      </c>
    </row>
    <row r="81" spans="1:4" ht="15" customHeight="1" x14ac:dyDescent="0.25">
      <c r="A81" s="68"/>
      <c r="B81" s="69">
        <v>549016</v>
      </c>
      <c r="C81" s="70" t="s">
        <v>118</v>
      </c>
      <c r="D81" s="71">
        <v>90800</v>
      </c>
    </row>
    <row r="82" spans="1:4" ht="15" customHeight="1" x14ac:dyDescent="0.25">
      <c r="A82" s="43"/>
      <c r="B82" s="52">
        <v>549023</v>
      </c>
      <c r="C82" s="44" t="s">
        <v>103</v>
      </c>
      <c r="D82" s="45">
        <v>500</v>
      </c>
    </row>
    <row r="83" spans="1:4" ht="15" customHeight="1" x14ac:dyDescent="0.25">
      <c r="A83" s="68"/>
      <c r="B83" s="69">
        <v>549111</v>
      </c>
      <c r="C83" s="70" t="s">
        <v>55</v>
      </c>
      <c r="D83" s="71">
        <v>15450</v>
      </c>
    </row>
    <row r="84" spans="1:4" ht="15" customHeight="1" x14ac:dyDescent="0.25">
      <c r="A84" s="43"/>
      <c r="B84" s="52">
        <v>549301</v>
      </c>
      <c r="C84" s="44" t="s">
        <v>131</v>
      </c>
      <c r="D84" s="45">
        <v>120</v>
      </c>
    </row>
    <row r="85" spans="1:4" ht="15" customHeight="1" x14ac:dyDescent="0.25">
      <c r="A85" s="68"/>
      <c r="B85" s="69">
        <v>549302</v>
      </c>
      <c r="C85" s="70" t="s">
        <v>89</v>
      </c>
      <c r="D85" s="71">
        <v>500</v>
      </c>
    </row>
    <row r="86" spans="1:4" ht="15" customHeight="1" x14ac:dyDescent="0.25">
      <c r="A86" s="43"/>
      <c r="B86" s="52">
        <v>549601</v>
      </c>
      <c r="C86" s="44" t="s">
        <v>156</v>
      </c>
      <c r="D86" s="45">
        <v>1800</v>
      </c>
    </row>
    <row r="87" spans="1:4" ht="15" customHeight="1" x14ac:dyDescent="0.25">
      <c r="A87" s="68"/>
      <c r="B87" s="69">
        <v>551021</v>
      </c>
      <c r="C87" s="70" t="s">
        <v>56</v>
      </c>
      <c r="D87" s="71">
        <v>111880</v>
      </c>
    </row>
    <row r="88" spans="1:4" s="6" customFormat="1" ht="19.899999999999999" customHeight="1" x14ac:dyDescent="0.2">
      <c r="A88" s="11" t="s">
        <v>1</v>
      </c>
      <c r="B88" s="50"/>
      <c r="C88" s="20"/>
      <c r="D88" s="21" t="s">
        <v>8</v>
      </c>
    </row>
    <row r="89" spans="1:4" ht="15" customHeight="1" x14ac:dyDescent="0.25">
      <c r="A89" s="43"/>
      <c r="B89" s="52">
        <v>552010</v>
      </c>
      <c r="C89" s="44" t="s">
        <v>57</v>
      </c>
      <c r="D89" s="45">
        <v>112680</v>
      </c>
    </row>
    <row r="90" spans="1:4" ht="15" customHeight="1" x14ac:dyDescent="0.25">
      <c r="A90" s="68"/>
      <c r="B90" s="69">
        <v>552011</v>
      </c>
      <c r="C90" s="70" t="s">
        <v>58</v>
      </c>
      <c r="D90" s="71">
        <v>1846604</v>
      </c>
    </row>
    <row r="91" spans="1:4" ht="15" customHeight="1" x14ac:dyDescent="0.25">
      <c r="A91" s="43"/>
      <c r="B91" s="52">
        <v>552012</v>
      </c>
      <c r="C91" s="44" t="s">
        <v>90</v>
      </c>
      <c r="D91" s="45">
        <v>2500</v>
      </c>
    </row>
    <row r="92" spans="1:4" ht="15" customHeight="1" x14ac:dyDescent="0.25">
      <c r="A92" s="68"/>
      <c r="B92" s="69">
        <v>552016</v>
      </c>
      <c r="C92" s="70" t="s">
        <v>59</v>
      </c>
      <c r="D92" s="71">
        <v>30000</v>
      </c>
    </row>
    <row r="93" spans="1:4" ht="15" customHeight="1" x14ac:dyDescent="0.25">
      <c r="A93" s="43"/>
      <c r="B93" s="52">
        <v>552019</v>
      </c>
      <c r="C93" s="44" t="s">
        <v>119</v>
      </c>
      <c r="D93" s="45">
        <v>80734</v>
      </c>
    </row>
    <row r="94" spans="1:4" ht="15" customHeight="1" x14ac:dyDescent="0.25">
      <c r="A94" s="68"/>
      <c r="B94" s="69">
        <v>552025</v>
      </c>
      <c r="C94" s="70" t="s">
        <v>60</v>
      </c>
      <c r="D94" s="71">
        <v>8962</v>
      </c>
    </row>
    <row r="95" spans="1:4" ht="15" customHeight="1" x14ac:dyDescent="0.25">
      <c r="A95" s="43"/>
      <c r="B95" s="52">
        <v>552028</v>
      </c>
      <c r="C95" s="44" t="s">
        <v>120</v>
      </c>
      <c r="D95" s="45">
        <v>15000</v>
      </c>
    </row>
    <row r="96" spans="1:4" ht="15" customHeight="1" x14ac:dyDescent="0.25">
      <c r="A96" s="68"/>
      <c r="B96" s="69">
        <v>552029</v>
      </c>
      <c r="C96" s="70" t="s">
        <v>159</v>
      </c>
      <c r="D96" s="71">
        <v>3804</v>
      </c>
    </row>
    <row r="97" spans="1:4" ht="15" customHeight="1" x14ac:dyDescent="0.25">
      <c r="A97" s="43"/>
      <c r="B97" s="52">
        <v>552031</v>
      </c>
      <c r="C97" s="44" t="s">
        <v>132</v>
      </c>
      <c r="D97" s="45">
        <v>10000</v>
      </c>
    </row>
    <row r="98" spans="1:4" ht="15" customHeight="1" x14ac:dyDescent="0.25">
      <c r="A98" s="68"/>
      <c r="B98" s="69">
        <v>552032</v>
      </c>
      <c r="C98" s="70" t="s">
        <v>133</v>
      </c>
      <c r="D98" s="71">
        <v>23023</v>
      </c>
    </row>
    <row r="99" spans="1:4" ht="15" customHeight="1" x14ac:dyDescent="0.25">
      <c r="A99" s="43"/>
      <c r="B99" s="52">
        <v>552102</v>
      </c>
      <c r="C99" s="44" t="s">
        <v>61</v>
      </c>
      <c r="D99" s="45">
        <v>29498</v>
      </c>
    </row>
    <row r="100" spans="1:4" ht="15" customHeight="1" x14ac:dyDescent="0.25">
      <c r="A100" s="68"/>
      <c r="B100" s="69">
        <v>552103</v>
      </c>
      <c r="C100" s="70" t="s">
        <v>62</v>
      </c>
      <c r="D100" s="71">
        <v>6000</v>
      </c>
    </row>
    <row r="101" spans="1:4" ht="15" customHeight="1" x14ac:dyDescent="0.25">
      <c r="A101" s="43"/>
      <c r="B101" s="52">
        <v>552104</v>
      </c>
      <c r="C101" s="44" t="s">
        <v>128</v>
      </c>
      <c r="D101" s="45">
        <v>35306</v>
      </c>
    </row>
    <row r="102" spans="1:4" ht="15" customHeight="1" x14ac:dyDescent="0.25">
      <c r="A102" s="68"/>
      <c r="B102" s="69">
        <v>552107</v>
      </c>
      <c r="C102" s="70" t="s">
        <v>64</v>
      </c>
      <c r="D102" s="71">
        <v>27350</v>
      </c>
    </row>
    <row r="103" spans="1:4" ht="15" customHeight="1" x14ac:dyDescent="0.25">
      <c r="A103" s="43"/>
      <c r="B103" s="52">
        <v>552109</v>
      </c>
      <c r="C103" s="44" t="s">
        <v>65</v>
      </c>
      <c r="D103" s="45">
        <v>1500</v>
      </c>
    </row>
    <row r="104" spans="1:4" ht="15" customHeight="1" x14ac:dyDescent="0.25">
      <c r="A104" s="68"/>
      <c r="B104" s="69">
        <v>552111</v>
      </c>
      <c r="C104" s="70" t="s">
        <v>66</v>
      </c>
      <c r="D104" s="71">
        <v>128400</v>
      </c>
    </row>
    <row r="105" spans="1:4" ht="15" customHeight="1" x14ac:dyDescent="0.25">
      <c r="A105" s="43"/>
      <c r="B105" s="52">
        <v>552112</v>
      </c>
      <c r="C105" s="44" t="s">
        <v>139</v>
      </c>
      <c r="D105" s="45">
        <v>37460</v>
      </c>
    </row>
    <row r="106" spans="1:4" ht="15" customHeight="1" x14ac:dyDescent="0.25">
      <c r="A106" s="68"/>
      <c r="B106" s="69">
        <v>552115</v>
      </c>
      <c r="C106" s="70" t="s">
        <v>91</v>
      </c>
      <c r="D106" s="71">
        <v>15000</v>
      </c>
    </row>
    <row r="107" spans="1:4" ht="15" customHeight="1" x14ac:dyDescent="0.25">
      <c r="A107" s="43"/>
      <c r="B107" s="52">
        <v>552201</v>
      </c>
      <c r="C107" s="44" t="s">
        <v>88</v>
      </c>
      <c r="D107" s="45">
        <v>461646</v>
      </c>
    </row>
    <row r="108" spans="1:4" ht="15" customHeight="1" x14ac:dyDescent="0.25">
      <c r="A108" s="68"/>
      <c r="B108" s="69">
        <v>552221</v>
      </c>
      <c r="C108" s="70" t="s">
        <v>67</v>
      </c>
      <c r="D108" s="71">
        <v>175200</v>
      </c>
    </row>
    <row r="109" spans="1:4" ht="15" customHeight="1" x14ac:dyDescent="0.25">
      <c r="A109" s="43"/>
      <c r="B109" s="52">
        <v>552411</v>
      </c>
      <c r="C109" s="44" t="s">
        <v>122</v>
      </c>
      <c r="D109" s="45">
        <v>46688</v>
      </c>
    </row>
    <row r="110" spans="1:4" ht="15" customHeight="1" x14ac:dyDescent="0.25">
      <c r="A110" s="68"/>
      <c r="B110" s="69">
        <v>552412</v>
      </c>
      <c r="C110" s="70" t="s">
        <v>123</v>
      </c>
      <c r="D110" s="71">
        <v>705073</v>
      </c>
    </row>
    <row r="111" spans="1:4" ht="15" customHeight="1" x14ac:dyDescent="0.25">
      <c r="A111" s="43"/>
      <c r="B111" s="52">
        <v>552441</v>
      </c>
      <c r="C111" s="44" t="s">
        <v>68</v>
      </c>
      <c r="D111" s="45">
        <v>68693</v>
      </c>
    </row>
    <row r="112" spans="1:4" ht="15" customHeight="1" x14ac:dyDescent="0.25">
      <c r="A112" s="68"/>
      <c r="B112" s="69">
        <v>552451</v>
      </c>
      <c r="C112" s="70" t="s">
        <v>69</v>
      </c>
      <c r="D112" s="71">
        <v>41397</v>
      </c>
    </row>
    <row r="113" spans="1:4" ht="15" customHeight="1" x14ac:dyDescent="0.25">
      <c r="A113" s="43"/>
      <c r="B113" s="52">
        <v>552452</v>
      </c>
      <c r="C113" s="44" t="s">
        <v>70</v>
      </c>
      <c r="D113" s="45">
        <v>52388</v>
      </c>
    </row>
    <row r="114" spans="1:4" ht="15" customHeight="1" x14ac:dyDescent="0.25">
      <c r="A114" s="68"/>
      <c r="B114" s="69">
        <v>552453</v>
      </c>
      <c r="C114" s="70" t="s">
        <v>92</v>
      </c>
      <c r="D114" s="71">
        <v>1836229</v>
      </c>
    </row>
    <row r="115" spans="1:4" ht="15" customHeight="1" x14ac:dyDescent="0.25">
      <c r="A115" s="43"/>
      <c r="B115" s="52">
        <v>552454</v>
      </c>
      <c r="C115" s="44" t="s">
        <v>71</v>
      </c>
      <c r="D115" s="45">
        <v>235000</v>
      </c>
    </row>
    <row r="116" spans="1:4" ht="15" customHeight="1" x14ac:dyDescent="0.25">
      <c r="A116" s="68"/>
      <c r="B116" s="69">
        <v>552461</v>
      </c>
      <c r="C116" s="70" t="s">
        <v>93</v>
      </c>
      <c r="D116" s="71">
        <v>2000</v>
      </c>
    </row>
    <row r="117" spans="1:4" ht="15" customHeight="1" x14ac:dyDescent="0.25">
      <c r="A117" s="43"/>
      <c r="B117" s="52">
        <v>552462</v>
      </c>
      <c r="C117" s="44" t="s">
        <v>140</v>
      </c>
      <c r="D117" s="45">
        <v>245621</v>
      </c>
    </row>
    <row r="118" spans="1:4" ht="15" customHeight="1" x14ac:dyDescent="0.25">
      <c r="A118" s="68"/>
      <c r="B118" s="69">
        <v>552464</v>
      </c>
      <c r="C118" s="70" t="s">
        <v>149</v>
      </c>
      <c r="D118" s="71">
        <v>1840</v>
      </c>
    </row>
    <row r="119" spans="1:4" ht="15" customHeight="1" x14ac:dyDescent="0.25">
      <c r="A119" s="43"/>
      <c r="B119" s="52">
        <v>552466</v>
      </c>
      <c r="C119" s="44" t="s">
        <v>72</v>
      </c>
      <c r="D119" s="45">
        <v>123938</v>
      </c>
    </row>
    <row r="120" spans="1:4" ht="15" customHeight="1" x14ac:dyDescent="0.25">
      <c r="A120" s="68"/>
      <c r="B120" s="69">
        <v>552478</v>
      </c>
      <c r="C120" s="70" t="s">
        <v>125</v>
      </c>
      <c r="D120" s="71">
        <v>5000</v>
      </c>
    </row>
    <row r="121" spans="1:4" ht="15" customHeight="1" x14ac:dyDescent="0.25">
      <c r="A121" s="43"/>
      <c r="B121" s="52">
        <v>552480</v>
      </c>
      <c r="C121" s="44" t="s">
        <v>102</v>
      </c>
      <c r="D121" s="45">
        <v>27294</v>
      </c>
    </row>
    <row r="122" spans="1:4" ht="15" customHeight="1" x14ac:dyDescent="0.25">
      <c r="A122" s="68"/>
      <c r="B122" s="69">
        <v>552481</v>
      </c>
      <c r="C122" s="70" t="s">
        <v>73</v>
      </c>
      <c r="D122" s="71">
        <v>42430</v>
      </c>
    </row>
    <row r="123" spans="1:4" ht="15" customHeight="1" x14ac:dyDescent="0.25">
      <c r="A123" s="43"/>
      <c r="B123" s="52">
        <v>552482</v>
      </c>
      <c r="C123" s="44" t="s">
        <v>150</v>
      </c>
      <c r="D123" s="45">
        <v>65000</v>
      </c>
    </row>
    <row r="124" spans="1:4" ht="15" customHeight="1" x14ac:dyDescent="0.25">
      <c r="A124" s="68"/>
      <c r="B124" s="69">
        <v>552485</v>
      </c>
      <c r="C124" s="70" t="s">
        <v>74</v>
      </c>
      <c r="D124" s="71">
        <v>368406</v>
      </c>
    </row>
    <row r="125" spans="1:4" ht="15" customHeight="1" x14ac:dyDescent="0.25">
      <c r="A125" s="43"/>
      <c r="B125" s="52">
        <v>552489</v>
      </c>
      <c r="C125" s="44" t="s">
        <v>158</v>
      </c>
      <c r="D125" s="45">
        <v>11000</v>
      </c>
    </row>
    <row r="126" spans="1:4" ht="15" customHeight="1" x14ac:dyDescent="0.25">
      <c r="A126" s="68"/>
      <c r="B126" s="69">
        <v>554005</v>
      </c>
      <c r="C126" s="70" t="s">
        <v>75</v>
      </c>
      <c r="D126" s="71">
        <v>117000</v>
      </c>
    </row>
    <row r="127" spans="1:4" ht="15" customHeight="1" x14ac:dyDescent="0.25">
      <c r="A127" s="43"/>
      <c r="B127" s="52">
        <v>554011</v>
      </c>
      <c r="C127" s="44" t="s">
        <v>76</v>
      </c>
      <c r="D127" s="45">
        <v>23635</v>
      </c>
    </row>
    <row r="128" spans="1:4" ht="15" customHeight="1" x14ac:dyDescent="0.25">
      <c r="A128" s="68"/>
      <c r="B128" s="69">
        <v>554021</v>
      </c>
      <c r="C128" s="70" t="s">
        <v>126</v>
      </c>
      <c r="D128" s="71">
        <v>1453</v>
      </c>
    </row>
    <row r="129" spans="1:4" ht="15" customHeight="1" x14ac:dyDescent="0.25">
      <c r="A129" s="43"/>
      <c r="B129" s="52">
        <v>554201</v>
      </c>
      <c r="C129" s="44" t="s">
        <v>77</v>
      </c>
      <c r="D129" s="45">
        <v>52650</v>
      </c>
    </row>
    <row r="130" spans="1:4" ht="15" customHeight="1" x14ac:dyDescent="0.25">
      <c r="A130" s="68"/>
      <c r="B130" s="69">
        <v>55505</v>
      </c>
      <c r="C130" s="70" t="s">
        <v>146</v>
      </c>
      <c r="D130" s="71">
        <v>7000</v>
      </c>
    </row>
    <row r="131" spans="1:4" ht="15" customHeight="1" x14ac:dyDescent="0.25">
      <c r="A131" s="43"/>
      <c r="B131" s="52">
        <v>555006</v>
      </c>
      <c r="C131" s="44" t="s">
        <v>78</v>
      </c>
      <c r="D131" s="45">
        <f>43265+40000-30000</f>
        <v>53265</v>
      </c>
    </row>
    <row r="132" spans="1:4" s="6" customFormat="1" ht="19.899999999999999" customHeight="1" x14ac:dyDescent="0.2">
      <c r="A132" s="11" t="s">
        <v>1</v>
      </c>
      <c r="B132" s="50"/>
      <c r="C132" s="20"/>
      <c r="D132" s="21" t="s">
        <v>8</v>
      </c>
    </row>
    <row r="133" spans="1:4" ht="15" customHeight="1" x14ac:dyDescent="0.25">
      <c r="A133" s="68"/>
      <c r="B133" s="69">
        <v>555007</v>
      </c>
      <c r="C133" s="70" t="s">
        <v>83</v>
      </c>
      <c r="D133" s="71">
        <v>67092</v>
      </c>
    </row>
    <row r="134" spans="1:4" ht="15" customHeight="1" x14ac:dyDescent="0.25">
      <c r="A134" s="46"/>
      <c r="B134" s="53"/>
      <c r="C134" s="47"/>
      <c r="D134" s="64">
        <f>SUM(D15:D133)</f>
        <v>26248175</v>
      </c>
    </row>
    <row r="135" spans="1:4" ht="15" customHeight="1" x14ac:dyDescent="0.25"/>
    <row r="136" spans="1:4" s="6" customFormat="1" ht="19.899999999999999" customHeight="1" x14ac:dyDescent="0.2">
      <c r="A136" s="11" t="s">
        <v>2</v>
      </c>
      <c r="B136" s="50"/>
      <c r="C136" s="20"/>
      <c r="D136" s="21" t="s">
        <v>8</v>
      </c>
    </row>
    <row r="137" spans="1:4" ht="15" customHeight="1" x14ac:dyDescent="0.25">
      <c r="A137" s="43"/>
      <c r="B137" s="52"/>
      <c r="C137" s="44" t="s">
        <v>79</v>
      </c>
      <c r="D137" s="65">
        <v>40015</v>
      </c>
    </row>
    <row r="138" spans="1:4" ht="15" customHeight="1" x14ac:dyDescent="0.25">
      <c r="C138" s="3" t="s">
        <v>80</v>
      </c>
      <c r="D138" s="1">
        <f>718030+226520</f>
        <v>944550</v>
      </c>
    </row>
    <row r="139" spans="1:4" ht="15" customHeight="1" x14ac:dyDescent="0.25">
      <c r="A139" s="43"/>
      <c r="B139" s="52"/>
      <c r="C139" s="44" t="s">
        <v>81</v>
      </c>
      <c r="D139" s="45">
        <f>322249+28000</f>
        <v>350249</v>
      </c>
    </row>
    <row r="140" spans="1:4" ht="15" customHeight="1" x14ac:dyDescent="0.25">
      <c r="C140" s="3" t="s">
        <v>82</v>
      </c>
      <c r="D140" s="1">
        <v>17000</v>
      </c>
    </row>
    <row r="141" spans="1:4" ht="15" customHeight="1" x14ac:dyDescent="0.25">
      <c r="A141" s="46"/>
      <c r="B141" s="53"/>
      <c r="C141" s="47"/>
      <c r="D141" s="64">
        <f>SUM(D137:D140)</f>
        <v>1351814</v>
      </c>
    </row>
    <row r="142" spans="1:4" ht="15" customHeight="1" x14ac:dyDescent="0.25"/>
    <row r="143" spans="1:4" s="6" customFormat="1" ht="19.899999999999999" customHeight="1" x14ac:dyDescent="0.2">
      <c r="A143" s="11" t="s">
        <v>3</v>
      </c>
      <c r="B143" s="50"/>
      <c r="C143" s="20"/>
      <c r="D143" s="21" t="s">
        <v>8</v>
      </c>
    </row>
    <row r="144" spans="1:4" ht="15" customHeight="1" x14ac:dyDescent="0.25">
      <c r="A144" s="43"/>
      <c r="B144" s="52">
        <v>786101</v>
      </c>
      <c r="C144" s="44" t="s">
        <v>86</v>
      </c>
      <c r="D144" s="65">
        <v>280000</v>
      </c>
    </row>
    <row r="145" spans="1:4" ht="15" customHeight="1" x14ac:dyDescent="0.25">
      <c r="B145" s="4">
        <v>786102</v>
      </c>
      <c r="C145" s="3" t="s">
        <v>87</v>
      </c>
      <c r="D145" s="1">
        <v>380000</v>
      </c>
    </row>
    <row r="146" spans="1:4" ht="15" customHeight="1" x14ac:dyDescent="0.25">
      <c r="A146" s="43"/>
      <c r="B146" s="52">
        <v>786108</v>
      </c>
      <c r="C146" s="44" t="s">
        <v>85</v>
      </c>
      <c r="D146" s="45">
        <v>280000</v>
      </c>
    </row>
    <row r="147" spans="1:4" ht="15" customHeight="1" x14ac:dyDescent="0.25">
      <c r="B147" s="4">
        <v>786109</v>
      </c>
      <c r="C147" s="3" t="s">
        <v>142</v>
      </c>
      <c r="D147" s="1">
        <v>12020</v>
      </c>
    </row>
    <row r="148" spans="1:4" ht="15" customHeight="1" x14ac:dyDescent="0.25">
      <c r="A148" s="43"/>
      <c r="B148" s="52">
        <v>786112</v>
      </c>
      <c r="C148" s="44" t="s">
        <v>143</v>
      </c>
      <c r="D148" s="45">
        <v>265000</v>
      </c>
    </row>
    <row r="149" spans="1:4" ht="15" customHeight="1" x14ac:dyDescent="0.25">
      <c r="A149" s="48"/>
      <c r="B149" s="54"/>
      <c r="C149" s="49"/>
      <c r="D149" s="66">
        <f>SUM(D144:D148)</f>
        <v>1217020</v>
      </c>
    </row>
    <row r="150" spans="1:4" ht="15" customHeight="1" x14ac:dyDescent="0.25"/>
    <row r="151" spans="1:4" ht="19.899999999999999" customHeight="1" thickBot="1" x14ac:dyDescent="0.3">
      <c r="A151" s="41"/>
      <c r="B151" s="55"/>
      <c r="C151" s="42"/>
      <c r="D151" s="67">
        <f>+D149+D141+D134+D12</f>
        <v>140617292</v>
      </c>
    </row>
    <row r="152" spans="1:4" ht="15.75" thickTop="1" x14ac:dyDescent="0.25">
      <c r="B152" s="5"/>
    </row>
  </sheetData>
  <sortState ref="A2:G628">
    <sortCondition ref="B2:B628"/>
  </sortState>
  <mergeCells count="1">
    <mergeCell ref="A1:D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Prog-AC</vt:lpstr>
      <vt:lpstr>Acct Code</vt:lpstr>
      <vt:lpstr>'Acct Code'!Print_Area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Sheriff's Office Line Item Budget Request 2020-21</dc:title>
  <dc:creator>Montminy, Trish</dc:creator>
  <cp:lastModifiedBy>Rose, Vicki</cp:lastModifiedBy>
  <cp:lastPrinted>2020-06-01T15:20:29Z</cp:lastPrinted>
  <dcterms:created xsi:type="dcterms:W3CDTF">2020-05-19T22:10:30Z</dcterms:created>
  <dcterms:modified xsi:type="dcterms:W3CDTF">2020-07-21T18:07:29Z</dcterms:modified>
</cp:coreProperties>
</file>